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e_computer_backup\Documents\courses\GEOL110\labs\climate\SERC\"/>
    </mc:Choice>
  </mc:AlternateContent>
  <bookViews>
    <workbookView xWindow="2775" yWindow="465" windowWidth="43920" windowHeight="26205"/>
  </bookViews>
  <sheets>
    <sheet name="Calculator" sheetId="1" r:id="rId1"/>
    <sheet name="Citation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J13" i="1"/>
  <c r="J6" i="1"/>
  <c r="H20" i="1"/>
  <c r="H13" i="1"/>
  <c r="H6" i="1"/>
  <c r="C20" i="1"/>
  <c r="D20" i="1" s="1"/>
  <c r="C13" i="1"/>
  <c r="D13" i="1" s="1"/>
  <c r="C6" i="1"/>
  <c r="I20" i="1" l="1"/>
  <c r="I13" i="1"/>
  <c r="K13" i="1" s="1"/>
  <c r="L13" i="1" s="1"/>
  <c r="K20" i="1" l="1"/>
  <c r="L20" i="1" s="1"/>
  <c r="I6" i="1"/>
  <c r="D6" i="1"/>
  <c r="K6" i="1" l="1"/>
  <c r="L6" i="1" s="1"/>
</calcChain>
</file>

<file path=xl/sharedStrings.xml><?xml version="1.0" encoding="utf-8"?>
<sst xmlns="http://schemas.openxmlformats.org/spreadsheetml/2006/main" count="42" uniqueCount="19">
  <si>
    <t>Years before 1850</t>
  </si>
  <si>
    <t>CH4 rad forc 1</t>
  </si>
  <si>
    <t>CH4 rad forc 2</t>
  </si>
  <si>
    <t>CH4 rad forc 3</t>
  </si>
  <si>
    <t>Enter information in the highlighted cells.</t>
  </si>
  <si>
    <t>Years after 1850</t>
  </si>
  <si>
    <r>
      <t>Global temperature change from the year 1850 (</t>
    </r>
    <r>
      <rPr>
        <b/>
        <sz val="12"/>
        <color theme="1"/>
        <rFont val="Times New Roman"/>
        <family val="1"/>
      </rPr>
      <t>°</t>
    </r>
    <r>
      <rPr>
        <b/>
        <sz val="12"/>
        <color theme="1"/>
        <rFont val="Calibri"/>
        <family val="2"/>
      </rPr>
      <t>C</t>
    </r>
    <r>
      <rPr>
        <b/>
        <sz val="10.199999999999999"/>
        <color theme="1"/>
        <rFont val="Calibri"/>
        <family val="2"/>
      </rPr>
      <t>)</t>
    </r>
  </si>
  <si>
    <r>
      <t>CO</t>
    </r>
    <r>
      <rPr>
        <b/>
        <vertAlign val="subscript"/>
        <sz val="12"/>
        <color theme="8" tint="-0.499984740745262"/>
        <rFont val="Calibri"/>
        <family val="2"/>
        <scheme val="minor"/>
      </rPr>
      <t>2</t>
    </r>
    <r>
      <rPr>
        <b/>
        <sz val="12"/>
        <color theme="8" tint="-0.499984740745262"/>
        <rFont val="Calibri"/>
        <family val="2"/>
        <scheme val="minor"/>
      </rPr>
      <t xml:space="preserve"> Concentration (ppm)</t>
    </r>
  </si>
  <si>
    <r>
      <t>CH</t>
    </r>
    <r>
      <rPr>
        <b/>
        <vertAlign val="subscript"/>
        <sz val="12"/>
        <color rgb="FF7030A0"/>
        <rFont val="Calibri"/>
        <family val="2"/>
        <scheme val="minor"/>
      </rPr>
      <t>4</t>
    </r>
    <r>
      <rPr>
        <b/>
        <sz val="12"/>
        <color rgb="FF7030A0"/>
        <rFont val="Calibri"/>
        <family val="2"/>
        <scheme val="minor"/>
      </rPr>
      <t xml:space="preserve"> Concentration (ppb)</t>
    </r>
  </si>
  <si>
    <r>
      <t>CO</t>
    </r>
    <r>
      <rPr>
        <b/>
        <vertAlign val="subscript"/>
        <sz val="12"/>
        <color theme="8" tint="-0.499984740745262"/>
        <rFont val="Calibri"/>
        <family val="2"/>
        <scheme val="minor"/>
      </rPr>
      <t>2</t>
    </r>
    <r>
      <rPr>
        <b/>
        <sz val="12"/>
        <color theme="8" tint="-0.499984740745262"/>
        <rFont val="Calibri"/>
        <family val="2"/>
        <scheme val="minor"/>
      </rPr>
      <t xml:space="preserve"> Radiative Forcing</t>
    </r>
  </si>
  <si>
    <r>
      <t>CH</t>
    </r>
    <r>
      <rPr>
        <b/>
        <vertAlign val="subscript"/>
        <sz val="12"/>
        <color rgb="FF7030A0"/>
        <rFont val="Calibri"/>
        <family val="2"/>
        <scheme val="minor"/>
      </rPr>
      <t>4</t>
    </r>
    <r>
      <rPr>
        <b/>
        <sz val="12"/>
        <color rgb="FF7030A0"/>
        <rFont val="Calibri"/>
        <family val="2"/>
        <scheme val="minor"/>
      </rPr>
      <t xml:space="preserve"> Radiative Forcing</t>
    </r>
  </si>
  <si>
    <r>
      <t>Calculating the global Temperature Change (</t>
    </r>
    <r>
      <rPr>
        <b/>
        <sz val="20"/>
        <color theme="1"/>
        <rFont val="Times New Roman"/>
        <family val="1"/>
      </rPr>
      <t>°</t>
    </r>
    <r>
      <rPr>
        <b/>
        <sz val="20"/>
        <color theme="1"/>
        <rFont val="Calibri"/>
        <family val="2"/>
        <scheme val="minor"/>
      </rPr>
      <t>C) from the Year 1850</t>
    </r>
  </si>
  <si>
    <r>
      <t>Number 1. and 2. Using your pre-industrial greenhouse gas concentration versus time plots, determine the time in numbers of years before 1850 when the CO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concentration was lowest.  Enter the corresponding  CO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concentration. Do the same for CH</t>
    </r>
    <r>
      <rPr>
        <vertAlign val="subscript"/>
        <sz val="16"/>
        <color theme="1"/>
        <rFont val="Calibri"/>
        <family val="2"/>
        <scheme val="minor"/>
      </rPr>
      <t>4</t>
    </r>
    <r>
      <rPr>
        <sz val="16"/>
        <color theme="1"/>
        <rFont val="Calibri"/>
        <family val="2"/>
        <scheme val="minor"/>
      </rPr>
      <t>.</t>
    </r>
  </si>
  <si>
    <r>
      <t>Number 6. Using Figure 1, determine the CO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concentration in 1850 for an equivlent previous glaciation (blue line).  Do the same for CH</t>
    </r>
    <r>
      <rPr>
        <vertAlign val="subscript"/>
        <sz val="16"/>
        <color theme="1"/>
        <rFont val="Calibri"/>
        <family val="2"/>
        <scheme val="minor"/>
      </rPr>
      <t>4</t>
    </r>
    <r>
      <rPr>
        <sz val="16"/>
        <color theme="1"/>
        <rFont val="Calibri"/>
        <family val="2"/>
        <scheme val="minor"/>
      </rPr>
      <t>.</t>
    </r>
  </si>
  <si>
    <r>
      <t>Number 3. and 4. Using your post-industrial greenhouse gas concentration versus time plots, determine the time in numbers of years after 1850 when the CO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concentration was highest  Enter the corresponding  CO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concentration. Do the same for CH</t>
    </r>
    <r>
      <rPr>
        <vertAlign val="subscript"/>
        <sz val="16"/>
        <color theme="1"/>
        <rFont val="Calibri"/>
        <family val="2"/>
        <scheme val="minor"/>
      </rPr>
      <t>4</t>
    </r>
    <r>
      <rPr>
        <sz val="16"/>
        <color theme="1"/>
        <rFont val="Calibri"/>
        <family val="2"/>
        <scheme val="minor"/>
      </rPr>
      <t>.</t>
    </r>
  </si>
  <si>
    <t>Myhre, G., D. Shindell, F.-M. Bréon, W. Collins, J. Fuglestvedt, J. Huang, D. Koch, J.-F. Lamarque, D. Lee, B. Mendoza, T. Nakajima, A. Robock, G. Stephens, T. Takemura and H. Zhang, 2013: Anthropogenic and Natural Radiative Forcing Supplementary Material. In: Climate Change 2013: The Physical Science Basis. Contribution of Working Group I to the Fifth Assessment Report of the Intergovernmental Panel on Climate Change [Stocker, T.F., D. Qin, G.-K. Plattner, M. Tignor, S.K. Allen, J. Boschung, A. Nauels, Y. Xia, V. Bex and P.M. Midgley (eds.)]. Available from www.climatechange2013.org and www.ipcc.ch.</t>
  </si>
  <si>
    <t>Equations used in calculator are found on page 7.</t>
  </si>
  <si>
    <t>Note:</t>
  </si>
  <si>
    <t>Reference: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</si>
</sst>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sz val="12"/>
      <color theme="8" tint="-0.499984740745262"/>
      <name val="Calibri"/>
      <family val="2"/>
      <scheme val="minor"/>
    </font>
    <font>
      <sz val="10"/>
      <color rgb="FF7030A0"/>
      <name val="Verdana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Times New Roman"/>
      <family val="1"/>
    </font>
    <font>
      <b/>
      <sz val="10.199999999999999"/>
      <color theme="1"/>
      <name val="Calibri"/>
      <family val="2"/>
    </font>
    <font>
      <b/>
      <vertAlign val="subscript"/>
      <sz val="12"/>
      <color theme="8" tint="-0.499984740745262"/>
      <name val="Calibri"/>
      <family val="2"/>
      <scheme val="minor"/>
    </font>
    <font>
      <b/>
      <vertAlign val="subscript"/>
      <sz val="12"/>
      <color rgb="FF7030A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i/>
      <sz val="14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2" fontId="0" fillId="0" borderId="3" xfId="0" applyNumberForma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19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85" zoomScaleNormal="85" workbookViewId="0">
      <selection activeCell="A12" sqref="A12"/>
    </sheetView>
  </sheetViews>
  <sheetFormatPr defaultColWidth="10.875" defaultRowHeight="15.75" x14ac:dyDescent="0.25"/>
  <cols>
    <col min="1" max="1" width="12.125" style="1" customWidth="1"/>
    <col min="2" max="2" width="17.5" style="1" customWidth="1"/>
    <col min="3" max="3" width="13" style="1" customWidth="1"/>
    <col min="4" max="4" width="20.75" style="1" customWidth="1"/>
    <col min="5" max="5" width="10" style="1" customWidth="1"/>
    <col min="6" max="6" width="12.125" style="1" customWidth="1"/>
    <col min="7" max="7" width="16.75" style="1" customWidth="1"/>
    <col min="8" max="8" width="16.375" style="1" hidden="1" customWidth="1"/>
    <col min="9" max="9" width="15" style="1" hidden="1" customWidth="1"/>
    <col min="10" max="10" width="14.625" style="1" hidden="1" customWidth="1"/>
    <col min="11" max="11" width="14.75" style="1" customWidth="1"/>
    <col min="12" max="12" width="20.625" style="1" customWidth="1"/>
    <col min="13" max="16384" width="10.875" style="1"/>
  </cols>
  <sheetData>
    <row r="1" spans="1:12" ht="26.25" x14ac:dyDescent="0.4">
      <c r="A1" s="34" t="s">
        <v>11</v>
      </c>
      <c r="K1" s="3"/>
    </row>
    <row r="2" spans="1:12" ht="18.75" x14ac:dyDescent="0.3">
      <c r="A2" s="35" t="s">
        <v>4</v>
      </c>
      <c r="K2" s="3"/>
    </row>
    <row r="3" spans="1:12" x14ac:dyDescent="0.25">
      <c r="A3" s="3"/>
      <c r="K3" s="3"/>
    </row>
    <row r="4" spans="1:12" ht="45" customHeight="1" x14ac:dyDescent="0.25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9" customFormat="1" ht="51" thickBot="1" x14ac:dyDescent="0.3">
      <c r="A5" s="6" t="s">
        <v>0</v>
      </c>
      <c r="B5" s="7" t="s">
        <v>7</v>
      </c>
      <c r="C5" s="7" t="s">
        <v>9</v>
      </c>
      <c r="D5" s="6" t="s">
        <v>6</v>
      </c>
      <c r="E5" s="6"/>
      <c r="F5" s="6" t="s">
        <v>0</v>
      </c>
      <c r="G5" s="20" t="s">
        <v>8</v>
      </c>
      <c r="H5" s="8" t="s">
        <v>1</v>
      </c>
      <c r="I5" s="8" t="s">
        <v>2</v>
      </c>
      <c r="J5" s="8" t="s">
        <v>3</v>
      </c>
      <c r="K5" s="20" t="s">
        <v>10</v>
      </c>
      <c r="L5" s="6" t="s">
        <v>6</v>
      </c>
    </row>
    <row r="6" spans="1:12" ht="21.75" thickBot="1" x14ac:dyDescent="0.4">
      <c r="A6" s="22"/>
      <c r="B6" s="22"/>
      <c r="C6" s="21" t="e">
        <f>5.35*LN(B6/285.2)</f>
        <v>#NUM!</v>
      </c>
      <c r="D6" s="33" t="e">
        <f>0.86*C6</f>
        <v>#NUM!</v>
      </c>
      <c r="E6" s="11"/>
      <c r="F6" s="19"/>
      <c r="G6" s="10"/>
      <c r="H6" s="12">
        <f>0.036*(SQRT(G6)-SQRT(791.6))</f>
        <v>-1.0128739309509354</v>
      </c>
      <c r="I6" s="12">
        <f>0.47*LN(1+0.0000201*(G6*270)^0.75+0.00000000000000531*$G6*($G6*270)^1.52)</f>
        <v>0</v>
      </c>
      <c r="J6" s="12">
        <f>0.47*LN(1+0.0000201*(270*791.6)^0.75+0.00000000000000531*791.6*(791.6*270)^1.52)</f>
        <v>8.5821204030402123E-2</v>
      </c>
      <c r="K6" s="25">
        <f>H6-I6+J6</f>
        <v>-0.9270527269205332</v>
      </c>
      <c r="L6" s="33">
        <f>0.86*K6</f>
        <v>-0.79726534515165859</v>
      </c>
    </row>
    <row r="7" spans="1:12" s="18" customFormat="1" x14ac:dyDescent="0.25">
      <c r="A7" s="15"/>
      <c r="B7" s="15"/>
      <c r="C7" s="16"/>
      <c r="D7" s="16"/>
      <c r="E7" s="16"/>
      <c r="F7" s="16"/>
      <c r="G7" s="15"/>
      <c r="H7" s="17"/>
      <c r="I7" s="17"/>
      <c r="J7" s="17"/>
      <c r="K7" s="15"/>
      <c r="L7" s="16"/>
    </row>
    <row r="8" spans="1:12" s="18" customFormat="1" x14ac:dyDescent="0.25">
      <c r="A8" s="15"/>
      <c r="B8" s="15"/>
      <c r="C8" s="16"/>
      <c r="D8" s="16"/>
      <c r="E8" s="16"/>
      <c r="F8" s="16"/>
      <c r="G8" s="15"/>
      <c r="H8" s="17"/>
      <c r="I8" s="17"/>
      <c r="J8" s="17"/>
      <c r="K8" s="15"/>
      <c r="L8" s="16"/>
    </row>
    <row r="9" spans="1:12" s="18" customFormat="1" x14ac:dyDescent="0.25">
      <c r="A9" s="26"/>
      <c r="B9" s="26"/>
      <c r="C9" s="27"/>
      <c r="D9" s="27"/>
      <c r="E9" s="27"/>
      <c r="F9" s="27"/>
      <c r="G9" s="26"/>
      <c r="H9" s="28"/>
      <c r="I9" s="28"/>
      <c r="J9" s="28"/>
      <c r="K9" s="26"/>
      <c r="L9" s="27"/>
    </row>
    <row r="10" spans="1:12" s="18" customFormat="1" x14ac:dyDescent="0.25">
      <c r="A10" s="15"/>
      <c r="B10" s="15"/>
      <c r="C10" s="16"/>
      <c r="D10" s="16"/>
      <c r="E10" s="16"/>
      <c r="F10" s="16"/>
      <c r="G10" s="15"/>
      <c r="H10" s="17"/>
      <c r="I10" s="17"/>
      <c r="J10" s="17"/>
      <c r="K10" s="15"/>
      <c r="L10" s="16"/>
    </row>
    <row r="11" spans="1:12" ht="45" customHeight="1" x14ac:dyDescent="0.25">
      <c r="A11" s="40" t="s">
        <v>14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51" thickBot="1" x14ac:dyDescent="0.3">
      <c r="A12" s="6" t="s">
        <v>5</v>
      </c>
      <c r="B12" s="7" t="s">
        <v>7</v>
      </c>
      <c r="C12" s="7" t="s">
        <v>9</v>
      </c>
      <c r="D12" s="6" t="s">
        <v>6</v>
      </c>
      <c r="E12" s="6"/>
      <c r="F12" s="6" t="s">
        <v>5</v>
      </c>
      <c r="G12" s="20" t="s">
        <v>8</v>
      </c>
      <c r="H12" s="8" t="s">
        <v>1</v>
      </c>
      <c r="I12" s="8" t="s">
        <v>2</v>
      </c>
      <c r="J12" s="8" t="s">
        <v>3</v>
      </c>
      <c r="K12" s="20" t="s">
        <v>10</v>
      </c>
      <c r="L12" s="6" t="s">
        <v>6</v>
      </c>
    </row>
    <row r="13" spans="1:12" ht="21.75" thickBot="1" x14ac:dyDescent="0.4">
      <c r="A13" s="10"/>
      <c r="B13" s="10"/>
      <c r="C13" s="21" t="e">
        <f>5.35*LN(B13/285.2)</f>
        <v>#NUM!</v>
      </c>
      <c r="D13" s="33" t="e">
        <f>0.86*C13</f>
        <v>#NUM!</v>
      </c>
      <c r="E13" s="11"/>
      <c r="F13" s="19"/>
      <c r="G13" s="10"/>
      <c r="H13" s="12">
        <f>0.036*(SQRT(G13)-SQRT(791.6))</f>
        <v>-1.0128739309509354</v>
      </c>
      <c r="I13" s="12">
        <f>0.47*LN(1+0.0000201*(G13*270)^0.75+0.00000000000000531*$G13*($G13*270)^1.52)</f>
        <v>0</v>
      </c>
      <c r="J13" s="12">
        <f>0.47*LN(1+0.0000201*(270*791.6)^0.75+0.00000000000000531*791.6*(791.6*270)^1.52)</f>
        <v>8.5821204030402123E-2</v>
      </c>
      <c r="K13" s="25">
        <f>H13-I13+J13</f>
        <v>-0.9270527269205332</v>
      </c>
      <c r="L13" s="33">
        <f>0.86*K13</f>
        <v>-0.79726534515165859</v>
      </c>
    </row>
    <row r="14" spans="1:12" x14ac:dyDescent="0.25">
      <c r="A14" s="2"/>
      <c r="B14" s="2"/>
      <c r="G14" s="2"/>
      <c r="H14" s="4"/>
      <c r="I14" s="4"/>
      <c r="J14" s="4"/>
      <c r="K14" s="5"/>
    </row>
    <row r="15" spans="1:12" x14ac:dyDescent="0.25">
      <c r="A15" s="2"/>
      <c r="B15" s="2"/>
      <c r="G15" s="2"/>
      <c r="H15" s="4"/>
      <c r="I15" s="4"/>
      <c r="J15" s="4"/>
      <c r="K15" s="5"/>
    </row>
    <row r="16" spans="1:12" x14ac:dyDescent="0.25">
      <c r="A16" s="29"/>
      <c r="B16" s="29"/>
      <c r="C16" s="30"/>
      <c r="D16" s="30"/>
      <c r="E16" s="30"/>
      <c r="F16" s="30"/>
      <c r="G16" s="29"/>
      <c r="H16" s="31"/>
      <c r="I16" s="31"/>
      <c r="J16" s="31"/>
      <c r="K16" s="32"/>
      <c r="L16" s="30"/>
    </row>
    <row r="17" spans="1:12" x14ac:dyDescent="0.25">
      <c r="A17" s="13"/>
      <c r="B17" s="13"/>
      <c r="C17" s="11"/>
      <c r="D17" s="11"/>
      <c r="E17" s="11"/>
      <c r="F17" s="11"/>
      <c r="G17" s="13"/>
      <c r="H17" s="14"/>
      <c r="I17" s="14"/>
      <c r="J17" s="14"/>
      <c r="K17" s="36"/>
      <c r="L17" s="11"/>
    </row>
    <row r="18" spans="1:12" ht="45" customHeight="1" x14ac:dyDescent="0.25">
      <c r="A18" s="40" t="s">
        <v>13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51" thickBot="1" x14ac:dyDescent="0.3">
      <c r="A19" s="6" t="s">
        <v>5</v>
      </c>
      <c r="B19" s="7" t="s">
        <v>7</v>
      </c>
      <c r="C19" s="7" t="s">
        <v>9</v>
      </c>
      <c r="D19" s="6" t="s">
        <v>6</v>
      </c>
      <c r="E19" s="6"/>
      <c r="F19" s="6" t="s">
        <v>5</v>
      </c>
      <c r="G19" s="20" t="s">
        <v>8</v>
      </c>
      <c r="H19" s="8" t="s">
        <v>1</v>
      </c>
      <c r="I19" s="8" t="s">
        <v>2</v>
      </c>
      <c r="J19" s="8" t="s">
        <v>3</v>
      </c>
      <c r="K19" s="20" t="s">
        <v>10</v>
      </c>
      <c r="L19" s="6" t="s">
        <v>6</v>
      </c>
    </row>
    <row r="20" spans="1:12" ht="21.75" thickBot="1" x14ac:dyDescent="0.4">
      <c r="A20" s="24">
        <v>0</v>
      </c>
      <c r="B20" s="10"/>
      <c r="C20" s="21" t="e">
        <f>5.35*LN(B20/285.2)</f>
        <v>#NUM!</v>
      </c>
      <c r="D20" s="33" t="e">
        <f>0.86*C20</f>
        <v>#NUM!</v>
      </c>
      <c r="E20" s="11"/>
      <c r="F20" s="23">
        <v>0</v>
      </c>
      <c r="G20" s="10"/>
      <c r="H20" s="12">
        <f>0.036*(SQRT(G20)-SQRT(791.6))</f>
        <v>-1.0128739309509354</v>
      </c>
      <c r="I20" s="12">
        <f>0.47*LN(1+0.0000201*(G20*270)^0.75+0.00000000000000531*$G20*($G20*270)^1.52)</f>
        <v>0</v>
      </c>
      <c r="J20" s="12">
        <f>0.47*LN(1+0.0000201*(270*791.6)^0.75+0.00000000000000531*791.6*(791.6*270)^1.52)</f>
        <v>8.5821204030402123E-2</v>
      </c>
      <c r="K20" s="25">
        <f>H20-I20+J20</f>
        <v>-0.9270527269205332</v>
      </c>
      <c r="L20" s="33">
        <f>0.86*K20</f>
        <v>-0.79726534515165859</v>
      </c>
    </row>
    <row r="21" spans="1:12" x14ac:dyDescent="0.25">
      <c r="A21" s="2"/>
      <c r="B21" s="2"/>
      <c r="G21" s="2"/>
      <c r="H21" s="4"/>
      <c r="I21" s="4"/>
      <c r="J21" s="4"/>
      <c r="K21" s="5"/>
    </row>
    <row r="22" spans="1:12" x14ac:dyDescent="0.25">
      <c r="A22" s="2"/>
      <c r="B22" s="2"/>
      <c r="G22" s="2"/>
      <c r="H22" s="4"/>
      <c r="I22" s="4"/>
      <c r="J22" s="4"/>
      <c r="K22" s="5"/>
    </row>
    <row r="23" spans="1:12" x14ac:dyDescent="0.25">
      <c r="A23" s="37"/>
      <c r="B23" s="2"/>
      <c r="G23" s="2"/>
      <c r="H23" s="4"/>
      <c r="I23" s="4"/>
      <c r="J23" s="4"/>
      <c r="K23" s="5"/>
    </row>
    <row r="24" spans="1:12" x14ac:dyDescent="0.25">
      <c r="A24" s="2"/>
      <c r="B24" s="2"/>
      <c r="G24" s="2"/>
      <c r="H24" s="4"/>
      <c r="I24" s="4"/>
      <c r="J24" s="4"/>
      <c r="K24" s="5"/>
    </row>
    <row r="25" spans="1:12" x14ac:dyDescent="0.25">
      <c r="A25" s="2"/>
      <c r="B25" s="2"/>
      <c r="G25" s="2"/>
      <c r="H25" s="4"/>
      <c r="I25" s="4"/>
      <c r="J25" s="4"/>
      <c r="K25" s="5"/>
    </row>
    <row r="26" spans="1:12" x14ac:dyDescent="0.25">
      <c r="A26" s="2"/>
      <c r="B26" s="2"/>
      <c r="G26" s="2"/>
      <c r="H26" s="4"/>
      <c r="I26" s="4"/>
      <c r="J26" s="4"/>
      <c r="K26" s="5"/>
    </row>
    <row r="27" spans="1:12" x14ac:dyDescent="0.25">
      <c r="A27" s="2"/>
      <c r="B27" s="2"/>
      <c r="G27" s="2"/>
      <c r="H27" s="4"/>
      <c r="I27" s="4"/>
      <c r="J27" s="4"/>
      <c r="K27" s="5"/>
    </row>
    <row r="28" spans="1:12" x14ac:dyDescent="0.25">
      <c r="A28" s="2"/>
      <c r="B28" s="2"/>
      <c r="G28" s="2"/>
      <c r="H28" s="4"/>
      <c r="I28" s="4"/>
      <c r="J28" s="4"/>
      <c r="K28" s="5"/>
    </row>
    <row r="29" spans="1:12" x14ac:dyDescent="0.25">
      <c r="A29" s="2"/>
      <c r="B29" s="2"/>
      <c r="G29" s="2"/>
      <c r="H29" s="4"/>
      <c r="I29" s="4"/>
      <c r="J29" s="4"/>
      <c r="K29" s="5"/>
    </row>
    <row r="30" spans="1:12" x14ac:dyDescent="0.25">
      <c r="A30" s="2"/>
      <c r="B30" s="2"/>
      <c r="G30" s="2"/>
      <c r="H30" s="4"/>
      <c r="I30" s="4"/>
      <c r="J30" s="4"/>
      <c r="K30" s="5"/>
    </row>
    <row r="31" spans="1:12" x14ac:dyDescent="0.25">
      <c r="A31" s="2"/>
      <c r="B31" s="2"/>
      <c r="G31" s="2"/>
      <c r="H31" s="4"/>
      <c r="I31" s="4"/>
      <c r="J31" s="4"/>
      <c r="K31" s="5"/>
    </row>
    <row r="32" spans="1:12" x14ac:dyDescent="0.25">
      <c r="A32" s="2"/>
      <c r="B32" s="2"/>
      <c r="G32" s="2"/>
      <c r="H32" s="4"/>
      <c r="I32" s="4"/>
      <c r="J32" s="4"/>
      <c r="K32" s="5"/>
    </row>
    <row r="33" spans="1:11" x14ac:dyDescent="0.25">
      <c r="A33" s="2"/>
      <c r="B33" s="2"/>
      <c r="G33" s="2"/>
      <c r="H33" s="4"/>
      <c r="I33" s="4"/>
      <c r="J33" s="4"/>
      <c r="K33" s="5"/>
    </row>
    <row r="34" spans="1:11" x14ac:dyDescent="0.25">
      <c r="A34" s="2"/>
      <c r="B34" s="2"/>
      <c r="G34" s="2"/>
      <c r="H34" s="4"/>
      <c r="I34" s="4"/>
      <c r="J34" s="4"/>
      <c r="K34" s="5"/>
    </row>
    <row r="35" spans="1:11" x14ac:dyDescent="0.25">
      <c r="A35" s="2"/>
      <c r="B35" s="2"/>
      <c r="G35" s="2"/>
      <c r="H35" s="4"/>
      <c r="I35" s="4"/>
      <c r="J35" s="4"/>
      <c r="K35" s="5"/>
    </row>
    <row r="36" spans="1:11" x14ac:dyDescent="0.25">
      <c r="A36" s="2"/>
      <c r="B36" s="2"/>
      <c r="G36" s="2"/>
      <c r="H36" s="4"/>
      <c r="I36" s="4"/>
      <c r="J36" s="4"/>
      <c r="K36" s="5"/>
    </row>
    <row r="37" spans="1:11" x14ac:dyDescent="0.25">
      <c r="A37" s="2"/>
      <c r="B37" s="2"/>
      <c r="G37" s="2"/>
      <c r="H37" s="4"/>
      <c r="I37" s="4"/>
      <c r="J37" s="4"/>
      <c r="K37" s="5"/>
    </row>
    <row r="38" spans="1:11" x14ac:dyDescent="0.25">
      <c r="A38" s="2"/>
      <c r="B38" s="2"/>
      <c r="G38" s="2"/>
      <c r="H38" s="4"/>
      <c r="I38" s="4"/>
      <c r="J38" s="4"/>
      <c r="K38" s="5"/>
    </row>
    <row r="39" spans="1:11" x14ac:dyDescent="0.25">
      <c r="A39" s="2"/>
      <c r="B39" s="2"/>
      <c r="G39" s="2"/>
      <c r="H39" s="4"/>
      <c r="I39" s="4"/>
      <c r="J39" s="4"/>
      <c r="K39" s="5"/>
    </row>
    <row r="40" spans="1:11" x14ac:dyDescent="0.25">
      <c r="A40" s="2"/>
      <c r="B40" s="2"/>
      <c r="G40" s="2"/>
      <c r="H40" s="4"/>
      <c r="I40" s="4"/>
      <c r="J40" s="4"/>
      <c r="K40" s="5"/>
    </row>
    <row r="41" spans="1:11" x14ac:dyDescent="0.25">
      <c r="A41" s="2"/>
      <c r="H41" s="5"/>
      <c r="I41" s="5"/>
      <c r="J41" s="5"/>
      <c r="K41" s="5"/>
    </row>
  </sheetData>
  <sheetProtection sheet="1" objects="1" scenarios="1"/>
  <protectedRanges>
    <protectedRange sqref="A6:B6" name="Range1"/>
    <protectedRange sqref="A13:B13" name="Range2"/>
    <protectedRange sqref="B20" name="Range3"/>
    <protectedRange sqref="F6:G6" name="Range4"/>
    <protectedRange sqref="F13:G13" name="Range5"/>
    <protectedRange sqref="G20" name="Range6"/>
  </protectedRanges>
  <mergeCells count="3">
    <mergeCell ref="A4:L4"/>
    <mergeCell ref="A11:L11"/>
    <mergeCell ref="A18:L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5" sqref="A15"/>
    </sheetView>
  </sheetViews>
  <sheetFormatPr defaultRowHeight="15.75" x14ac:dyDescent="0.25"/>
  <sheetData>
    <row r="1" spans="1:6" x14ac:dyDescent="0.25">
      <c r="A1" s="39" t="s">
        <v>18</v>
      </c>
    </row>
    <row r="2" spans="1:6" ht="15.75" customHeight="1" x14ac:dyDescent="0.25">
      <c r="A2" s="41" t="s">
        <v>15</v>
      </c>
      <c r="B2" s="41"/>
      <c r="C2" s="41"/>
      <c r="D2" s="41"/>
      <c r="E2" s="41"/>
      <c r="F2" s="41"/>
    </row>
    <row r="3" spans="1:6" x14ac:dyDescent="0.25">
      <c r="A3" s="41"/>
      <c r="B3" s="41"/>
      <c r="C3" s="41"/>
      <c r="D3" s="41"/>
      <c r="E3" s="41"/>
      <c r="F3" s="41"/>
    </row>
    <row r="4" spans="1:6" x14ac:dyDescent="0.25">
      <c r="A4" s="41"/>
      <c r="B4" s="41"/>
      <c r="C4" s="41"/>
      <c r="D4" s="41"/>
      <c r="E4" s="41"/>
      <c r="F4" s="41"/>
    </row>
    <row r="5" spans="1:6" x14ac:dyDescent="0.25">
      <c r="A5" s="41"/>
      <c r="B5" s="41"/>
      <c r="C5" s="41"/>
      <c r="D5" s="41"/>
      <c r="E5" s="41"/>
      <c r="F5" s="41"/>
    </row>
    <row r="6" spans="1:6" x14ac:dyDescent="0.25">
      <c r="A6" s="41"/>
      <c r="B6" s="41"/>
      <c r="C6" s="41"/>
      <c r="D6" s="41"/>
      <c r="E6" s="41"/>
      <c r="F6" s="41"/>
    </row>
    <row r="7" spans="1:6" x14ac:dyDescent="0.25">
      <c r="A7" s="41"/>
      <c r="B7" s="41"/>
      <c r="C7" s="41"/>
      <c r="D7" s="41"/>
      <c r="E7" s="41"/>
      <c r="F7" s="41"/>
    </row>
    <row r="8" spans="1:6" x14ac:dyDescent="0.25">
      <c r="A8" s="41"/>
      <c r="B8" s="41"/>
      <c r="C8" s="41"/>
      <c r="D8" s="41"/>
      <c r="E8" s="41"/>
      <c r="F8" s="41"/>
    </row>
    <row r="9" spans="1:6" x14ac:dyDescent="0.25">
      <c r="A9" s="41"/>
      <c r="B9" s="41"/>
      <c r="C9" s="41"/>
      <c r="D9" s="41"/>
      <c r="E9" s="41"/>
      <c r="F9" s="41"/>
    </row>
    <row r="10" spans="1:6" x14ac:dyDescent="0.25">
      <c r="A10" s="41"/>
      <c r="B10" s="41"/>
      <c r="C10" s="41"/>
      <c r="D10" s="41"/>
      <c r="E10" s="41"/>
      <c r="F10" s="41"/>
    </row>
    <row r="11" spans="1:6" x14ac:dyDescent="0.25">
      <c r="A11" s="41"/>
      <c r="B11" s="41"/>
      <c r="C11" s="41"/>
      <c r="D11" s="41"/>
      <c r="E11" s="41"/>
      <c r="F11" s="41"/>
    </row>
    <row r="12" spans="1:6" x14ac:dyDescent="0.25">
      <c r="A12" s="38"/>
      <c r="B12" s="38"/>
      <c r="C12" s="38"/>
      <c r="D12" s="38"/>
      <c r="E12" s="38"/>
      <c r="F12" s="38"/>
    </row>
    <row r="13" spans="1:6" x14ac:dyDescent="0.25">
      <c r="A13" s="39" t="s">
        <v>17</v>
      </c>
    </row>
    <row r="14" spans="1:6" x14ac:dyDescent="0.25">
      <c r="A14" t="s">
        <v>16</v>
      </c>
    </row>
  </sheetData>
  <mergeCells count="1">
    <mergeCell ref="A2:F1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Citation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Vavrus</dc:creator>
  <cp:lastModifiedBy>Susan K Swanson</cp:lastModifiedBy>
  <dcterms:created xsi:type="dcterms:W3CDTF">2019-11-30T16:25:22Z</dcterms:created>
  <dcterms:modified xsi:type="dcterms:W3CDTF">2020-04-28T23:02:19Z</dcterms:modified>
</cp:coreProperties>
</file>