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lmore\Desktop\"/>
    </mc:Choice>
  </mc:AlternateContent>
  <bookViews>
    <workbookView xWindow="0" yWindow="0" windowWidth="10800" windowHeight="5700"/>
  </bookViews>
  <sheets>
    <sheet name="Mountains to Valley" sheetId="6" r:id="rId1"/>
  </sheets>
  <calcPr calcId="152511"/>
</workbook>
</file>

<file path=xl/calcChain.xml><?xml version="1.0" encoding="utf-8"?>
<calcChain xmlns="http://schemas.openxmlformats.org/spreadsheetml/2006/main">
  <c r="C8" i="6" l="1"/>
  <c r="E33" i="6"/>
  <c r="E34" i="6"/>
  <c r="E35" i="6"/>
  <c r="E37" i="6"/>
  <c r="C33" i="6"/>
  <c r="C34" i="6"/>
  <c r="C35" i="6"/>
  <c r="C36" i="6"/>
  <c r="C14" i="6"/>
  <c r="C15" i="6"/>
  <c r="C16" i="6"/>
  <c r="D22" i="6" s="1"/>
  <c r="D42" i="6"/>
  <c r="D41" i="6"/>
  <c r="D40" i="6"/>
  <c r="B36" i="6"/>
  <c r="E14" i="6"/>
  <c r="E15" i="6"/>
  <c r="E16" i="6"/>
  <c r="B17" i="6"/>
  <c r="D23" i="6"/>
  <c r="C17" i="6" l="1"/>
  <c r="E18" i="6"/>
  <c r="D21" i="6"/>
</calcChain>
</file>

<file path=xl/sharedStrings.xml><?xml version="1.0" encoding="utf-8"?>
<sst xmlns="http://schemas.openxmlformats.org/spreadsheetml/2006/main" count="56" uniqueCount="34">
  <si>
    <r>
      <t>Total Water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</si>
  <si>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Question 7</t>
  </si>
  <si>
    <t xml:space="preserve">Can everyone living here eat local food? </t>
  </si>
  <si>
    <t>Yes</t>
  </si>
  <si>
    <t>Total People with Provision</t>
  </si>
  <si>
    <t>People Housed (Total Population)</t>
  </si>
  <si>
    <t>Remaining Open Land</t>
  </si>
  <si>
    <t>SimWater:  Mountains to Valley</t>
  </si>
  <si>
    <t>People Eating Local Food</t>
  </si>
  <si>
    <t>Allocated Squares</t>
  </si>
  <si>
    <t>Water Budget for Other Uses</t>
  </si>
  <si>
    <r>
      <t>Water 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</si>
  <si>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Water Budget Item</t>
  </si>
  <si>
    <t>Population and Provisions</t>
  </si>
  <si>
    <t>People Employed in Agriculture</t>
  </si>
  <si>
    <t>Does everyone living here have a place to work or learn?</t>
  </si>
  <si>
    <t>Land and Water User Type</t>
  </si>
  <si>
    <t>Annual Runoff</t>
  </si>
  <si>
    <t>40% Min. Stream Flow Discharge</t>
  </si>
  <si>
    <t>People Eating Local Food (60% exported)</t>
  </si>
  <si>
    <t>Remaining Surface Water in Budget</t>
  </si>
  <si>
    <r>
      <t>Land Area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</si>
  <si>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Fill in cells B12 through B14 to allocate land and answer questions A and B. All other values will be calculated.</t>
  </si>
  <si>
    <t>Fill in cells B32 through B34 to allocate land and answer questions A and B. All other values will be calculated.</t>
  </si>
  <si>
    <t>C7 will automatically calculate and should match your answer to Question 5b.</t>
  </si>
  <si>
    <t>People in Employed in Other Sectors or in School</t>
  </si>
  <si>
    <t>Residential</t>
  </si>
  <si>
    <t>Instit., Indust., &amp; Comm.</t>
  </si>
  <si>
    <t>Agricultural Crop &amp; Grazing</t>
  </si>
  <si>
    <t>Question 6</t>
  </si>
  <si>
    <t>Fill in cells C5 and C6 with your answers from previous sections of the activity.</t>
  </si>
  <si>
    <r>
      <t>Water Use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per 25 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</si>
  <si>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Provision Rates (people per 25 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</si>
  <si>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 xml:space="preserve">Green cells for remaining land and water will turn red if they drop below allowable limits. YES will turn </t>
    </r>
    <r>
      <rPr>
        <b/>
        <strike/>
        <sz val="12"/>
        <color rgb="FFFF00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if there are not enough jobs or food.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</si>
</sst>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7" fillId="3" borderId="0" xfId="1" applyBorder="1"/>
    <xf numFmtId="0" fontId="6" fillId="5" borderId="0" xfId="3"/>
    <xf numFmtId="0" fontId="6" fillId="6" borderId="0" xfId="4"/>
    <xf numFmtId="0" fontId="6" fillId="4" borderId="0" xfId="2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0" borderId="0" xfId="0" applyFont="1"/>
    <xf numFmtId="0" fontId="7" fillId="3" borderId="0" xfId="1" applyAlignment="1">
      <alignment horizontal="right"/>
    </xf>
    <xf numFmtId="0" fontId="4" fillId="0" borderId="0" xfId="0" applyFont="1" applyAlignment="1">
      <alignment horizontal="center"/>
    </xf>
    <xf numFmtId="0" fontId="0" fillId="5" borderId="0" xfId="3" applyFont="1" applyAlignment="1">
      <alignment horizontal="right"/>
    </xf>
    <xf numFmtId="0" fontId="0" fillId="6" borderId="0" xfId="4" applyFont="1" applyAlignment="1">
      <alignment horizontal="right"/>
    </xf>
    <xf numFmtId="0" fontId="0" fillId="4" borderId="0" xfId="2" applyFont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0" fillId="5" borderId="0" xfId="3" applyFont="1" applyAlignment="1">
      <alignment horizontal="left"/>
    </xf>
    <xf numFmtId="0" fontId="0" fillId="6" borderId="0" xfId="4" applyFont="1" applyAlignment="1">
      <alignment horizontal="left"/>
    </xf>
    <xf numFmtId="0" fontId="0" fillId="4" borderId="0" xfId="2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0" xfId="0" applyFont="1" applyFill="1"/>
    <xf numFmtId="0" fontId="0" fillId="5" borderId="0" xfId="3" applyFont="1"/>
    <xf numFmtId="0" fontId="0" fillId="6" borderId="0" xfId="4" applyFont="1"/>
    <xf numFmtId="0" fontId="0" fillId="4" borderId="0" xfId="2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20% - Accent5" xfId="3" builtinId="46"/>
    <cellStyle name="40% - Accent4" xfId="2" builtinId="43"/>
    <cellStyle name="40% - Accent6" xfId="4" builtinId="51"/>
    <cellStyle name="Good" xfId="1" builtinId="26"/>
    <cellStyle name="Normal" xfId="0" builtinId="0"/>
  </cellStyles>
  <dxfs count="16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6EFCE"/>
      <color rgb="FF0061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30" zoomScaleNormal="130" workbookViewId="0">
      <selection activeCell="A13" sqref="A13"/>
    </sheetView>
  </sheetViews>
  <sheetFormatPr defaultRowHeight="15" x14ac:dyDescent="0.25"/>
  <cols>
    <col min="1" max="1" width="33.85546875" customWidth="1"/>
    <col min="2" max="3" width="17.42578125" customWidth="1"/>
    <col min="4" max="4" width="28.7109375" customWidth="1"/>
    <col min="5" max="5" width="25.42578125" style="1" customWidth="1"/>
    <col min="6" max="6" width="11.5703125" customWidth="1"/>
    <col min="9" max="9" width="13.140625" customWidth="1"/>
    <col min="10" max="10" width="12" customWidth="1"/>
  </cols>
  <sheetData>
    <row r="1" spans="1:6" ht="21" x14ac:dyDescent="0.35">
      <c r="A1" s="37" t="s">
        <v>7</v>
      </c>
      <c r="B1" s="37"/>
      <c r="C1" s="37"/>
      <c r="D1" s="37"/>
      <c r="E1" s="37"/>
      <c r="F1" s="37"/>
    </row>
    <row r="2" spans="1:6" ht="18" customHeight="1" x14ac:dyDescent="0.25">
      <c r="A2" s="36"/>
      <c r="B2" s="36"/>
      <c r="C2" s="36"/>
      <c r="D2" s="36"/>
      <c r="E2" s="36"/>
      <c r="F2" s="36"/>
    </row>
    <row r="3" spans="1:6" ht="18" customHeight="1" x14ac:dyDescent="0.25">
      <c r="A3" s="5" t="s">
        <v>30</v>
      </c>
      <c r="B3" s="16"/>
      <c r="C3" s="16"/>
      <c r="D3" s="16"/>
      <c r="E3" s="16"/>
      <c r="F3" s="16"/>
    </row>
    <row r="4" spans="1:6" s="25" customFormat="1" ht="20.100000000000001" customHeight="1" x14ac:dyDescent="0.25">
      <c r="A4" s="5" t="s">
        <v>24</v>
      </c>
      <c r="B4" s="5"/>
      <c r="E4" s="26"/>
    </row>
    <row r="5" spans="1:6" ht="17.25" x14ac:dyDescent="0.25">
      <c r="A5" s="31" t="s">
        <v>12</v>
      </c>
      <c r="B5" s="31"/>
      <c r="C5" s="20" t="s">
        <v>11</v>
      </c>
      <c r="D5" s="3"/>
      <c r="E5" s="3"/>
      <c r="F5" s="3"/>
    </row>
    <row r="6" spans="1:6" x14ac:dyDescent="0.25">
      <c r="A6" s="32" t="s">
        <v>17</v>
      </c>
      <c r="B6" s="32"/>
      <c r="C6" s="17">
        <v>0</v>
      </c>
      <c r="D6" s="22"/>
      <c r="E6" s="9"/>
      <c r="F6" s="9"/>
    </row>
    <row r="7" spans="1:6" x14ac:dyDescent="0.25">
      <c r="A7" s="33" t="s">
        <v>18</v>
      </c>
      <c r="B7" s="33"/>
      <c r="C7" s="18">
        <v>0</v>
      </c>
      <c r="D7" s="23"/>
      <c r="E7" s="10"/>
      <c r="F7" s="10"/>
    </row>
    <row r="8" spans="1:6" x14ac:dyDescent="0.25">
      <c r="A8" s="34" t="s">
        <v>10</v>
      </c>
      <c r="B8" s="34"/>
      <c r="C8" s="19">
        <f>C6-C7</f>
        <v>0</v>
      </c>
      <c r="D8" s="24"/>
      <c r="E8" s="11"/>
      <c r="F8" s="11"/>
    </row>
    <row r="9" spans="1:6" x14ac:dyDescent="0.25">
      <c r="E9"/>
    </row>
    <row r="10" spans="1:6" ht="30" customHeight="1" x14ac:dyDescent="0.3">
      <c r="A10" s="27" t="s">
        <v>29</v>
      </c>
      <c r="B10" s="5"/>
    </row>
    <row r="11" spans="1:6" s="25" customFormat="1" ht="19.5" customHeight="1" x14ac:dyDescent="0.25">
      <c r="A11" s="35" t="s">
        <v>22</v>
      </c>
      <c r="B11" s="35"/>
      <c r="C11" s="35"/>
      <c r="D11" s="35"/>
      <c r="E11" s="35"/>
      <c r="F11" s="35"/>
    </row>
    <row r="12" spans="1:6" s="25" customFormat="1" ht="19.5" customHeight="1" x14ac:dyDescent="0.25">
      <c r="A12" s="30" t="s">
        <v>33</v>
      </c>
      <c r="B12" s="29"/>
      <c r="C12" s="29"/>
      <c r="D12" s="29"/>
      <c r="E12" s="29"/>
      <c r="F12" s="29"/>
    </row>
    <row r="13" spans="1:6" ht="17.25" x14ac:dyDescent="0.25">
      <c r="A13" s="2" t="s">
        <v>16</v>
      </c>
      <c r="B13" s="2" t="s">
        <v>9</v>
      </c>
      <c r="C13" s="3" t="s">
        <v>21</v>
      </c>
      <c r="D13" s="3" t="s">
        <v>31</v>
      </c>
      <c r="E13" s="3" t="s">
        <v>0</v>
      </c>
      <c r="F13" s="3"/>
    </row>
    <row r="14" spans="1:6" x14ac:dyDescent="0.25">
      <c r="A14" t="s">
        <v>26</v>
      </c>
      <c r="B14">
        <v>0</v>
      </c>
      <c r="C14" s="21">
        <f>B14*25</f>
        <v>0</v>
      </c>
      <c r="D14" s="28">
        <v>3500000</v>
      </c>
      <c r="E14" s="1">
        <f>D14*B14</f>
        <v>0</v>
      </c>
    </row>
    <row r="15" spans="1:6" x14ac:dyDescent="0.25">
      <c r="A15" t="s">
        <v>27</v>
      </c>
      <c r="B15">
        <v>0</v>
      </c>
      <c r="C15" s="21">
        <f t="shared" ref="C15:C16" si="0">B15*25</f>
        <v>0</v>
      </c>
      <c r="D15" s="28">
        <v>2500000</v>
      </c>
      <c r="E15" s="1">
        <f>D15*B15</f>
        <v>0</v>
      </c>
    </row>
    <row r="16" spans="1:6" x14ac:dyDescent="0.25">
      <c r="A16" t="s">
        <v>28</v>
      </c>
      <c r="B16">
        <v>0</v>
      </c>
      <c r="C16" s="21">
        <f t="shared" si="0"/>
        <v>0</v>
      </c>
      <c r="D16" s="28">
        <v>24000000</v>
      </c>
      <c r="E16" s="1">
        <f>D16*B16</f>
        <v>0</v>
      </c>
    </row>
    <row r="17" spans="1:6" x14ac:dyDescent="0.25">
      <c r="A17" t="s">
        <v>6</v>
      </c>
      <c r="B17" s="8">
        <f>448-SUM(B14:B16)</f>
        <v>448</v>
      </c>
      <c r="C17" s="21">
        <f>(448*25)-SUM(C14:C16)</f>
        <v>11200</v>
      </c>
    </row>
    <row r="18" spans="1:6" x14ac:dyDescent="0.25">
      <c r="A18" t="s">
        <v>20</v>
      </c>
      <c r="E18" s="15">
        <f>C8-SUM(E14:E16)</f>
        <v>0</v>
      </c>
    </row>
    <row r="19" spans="1:6" x14ac:dyDescent="0.25">
      <c r="A19" s="6"/>
      <c r="B19" s="6"/>
      <c r="C19" s="6"/>
      <c r="D19" s="6"/>
      <c r="E19" s="7"/>
      <c r="F19" s="6"/>
    </row>
    <row r="20" spans="1:6" ht="17.25" x14ac:dyDescent="0.25">
      <c r="A20" s="2" t="s">
        <v>13</v>
      </c>
      <c r="B20" s="2"/>
      <c r="C20" s="3" t="s">
        <v>32</v>
      </c>
      <c r="D20" s="3" t="s">
        <v>4</v>
      </c>
      <c r="E20" s="3"/>
      <c r="F20" s="3"/>
    </row>
    <row r="21" spans="1:6" x14ac:dyDescent="0.25">
      <c r="A21" s="6" t="s">
        <v>5</v>
      </c>
      <c r="B21" s="6"/>
      <c r="C21" s="6">
        <v>1500</v>
      </c>
      <c r="D21" s="7">
        <f>C14*80</f>
        <v>0</v>
      </c>
      <c r="E21" s="7"/>
    </row>
    <row r="22" spans="1:6" x14ac:dyDescent="0.25">
      <c r="A22" s="6" t="s">
        <v>8</v>
      </c>
      <c r="B22" s="6"/>
      <c r="C22" s="6">
        <v>1250</v>
      </c>
      <c r="D22" s="7">
        <f>C16*6</f>
        <v>0</v>
      </c>
      <c r="E22" s="7"/>
    </row>
    <row r="23" spans="1:6" x14ac:dyDescent="0.25">
      <c r="A23" s="6" t="s">
        <v>14</v>
      </c>
      <c r="B23" s="6"/>
      <c r="C23" s="6">
        <v>125</v>
      </c>
      <c r="D23" s="6">
        <f>C15*100</f>
        <v>0</v>
      </c>
      <c r="E23" s="7"/>
    </row>
    <row r="24" spans="1:6" x14ac:dyDescent="0.25">
      <c r="A24" s="6" t="s">
        <v>25</v>
      </c>
      <c r="B24" s="6"/>
      <c r="C24" s="6">
        <v>3000</v>
      </c>
      <c r="D24" s="6"/>
      <c r="E24" s="7"/>
      <c r="F24" s="6"/>
    </row>
    <row r="25" spans="1:6" x14ac:dyDescent="0.25">
      <c r="E25"/>
    </row>
    <row r="26" spans="1:6" s="14" customFormat="1" ht="14.45" customHeight="1" x14ac:dyDescent="0.25">
      <c r="A26" s="2" t="s">
        <v>15</v>
      </c>
      <c r="B26" s="12"/>
      <c r="C26" s="13"/>
      <c r="D26" s="4" t="s">
        <v>3</v>
      </c>
      <c r="E26" s="13"/>
      <c r="F26" s="13"/>
    </row>
    <row r="27" spans="1:6" s="14" customFormat="1" x14ac:dyDescent="0.25">
      <c r="A27" s="2" t="s">
        <v>2</v>
      </c>
      <c r="B27" s="12"/>
      <c r="C27" s="13"/>
      <c r="D27" s="4" t="s">
        <v>3</v>
      </c>
      <c r="E27" s="13"/>
      <c r="F27" s="13"/>
    </row>
    <row r="29" spans="1:6" ht="30" customHeight="1" x14ac:dyDescent="0.3">
      <c r="A29" s="27" t="s">
        <v>1</v>
      </c>
      <c r="B29" s="5"/>
    </row>
    <row r="30" spans="1:6" s="25" customFormat="1" ht="19.5" customHeight="1" x14ac:dyDescent="0.25">
      <c r="A30" s="35" t="s">
        <v>23</v>
      </c>
      <c r="B30" s="35"/>
      <c r="C30" s="35"/>
      <c r="D30" s="35"/>
      <c r="E30" s="35"/>
      <c r="F30" s="35"/>
    </row>
    <row r="31" spans="1:6" s="25" customFormat="1" ht="19.5" customHeight="1" x14ac:dyDescent="0.25">
      <c r="A31" s="30" t="s">
        <v>33</v>
      </c>
      <c r="B31" s="29"/>
      <c r="C31" s="29"/>
      <c r="D31" s="29"/>
      <c r="E31" s="29"/>
      <c r="F31" s="29"/>
    </row>
    <row r="32" spans="1:6" ht="17.25" x14ac:dyDescent="0.25">
      <c r="A32" s="2" t="s">
        <v>16</v>
      </c>
      <c r="B32" s="2" t="s">
        <v>9</v>
      </c>
      <c r="C32" s="3" t="s">
        <v>21</v>
      </c>
      <c r="D32" s="3" t="s">
        <v>31</v>
      </c>
      <c r="E32" s="3" t="s">
        <v>0</v>
      </c>
      <c r="F32" s="3"/>
    </row>
    <row r="33" spans="1:6" x14ac:dyDescent="0.25">
      <c r="A33" t="s">
        <v>26</v>
      </c>
      <c r="B33">
        <v>0</v>
      </c>
      <c r="C33" s="21">
        <f>B33*25</f>
        <v>0</v>
      </c>
      <c r="D33" s="28">
        <v>3500000</v>
      </c>
      <c r="E33" s="1">
        <f>D33*B33</f>
        <v>0</v>
      </c>
    </row>
    <row r="34" spans="1:6" x14ac:dyDescent="0.25">
      <c r="A34" t="s">
        <v>27</v>
      </c>
      <c r="B34">
        <v>0</v>
      </c>
      <c r="C34" s="21">
        <f t="shared" ref="C34:C35" si="1">B34*25</f>
        <v>0</v>
      </c>
      <c r="D34" s="28">
        <v>2500000</v>
      </c>
      <c r="E34" s="1">
        <f>D34*B34</f>
        <v>0</v>
      </c>
    </row>
    <row r="35" spans="1:6" x14ac:dyDescent="0.25">
      <c r="A35" t="s">
        <v>28</v>
      </c>
      <c r="B35">
        <v>0</v>
      </c>
      <c r="C35" s="21">
        <f t="shared" si="1"/>
        <v>0</v>
      </c>
      <c r="D35" s="28">
        <v>24000000</v>
      </c>
      <c r="E35" s="1">
        <f>D35*B35</f>
        <v>0</v>
      </c>
    </row>
    <row r="36" spans="1:6" x14ac:dyDescent="0.25">
      <c r="A36" t="s">
        <v>6</v>
      </c>
      <c r="B36" s="8">
        <f>448-SUM(B33:B35)</f>
        <v>448</v>
      </c>
      <c r="C36" s="21">
        <f>(448*25)-SUM(C33:C35)</f>
        <v>11200</v>
      </c>
    </row>
    <row r="37" spans="1:6" x14ac:dyDescent="0.25">
      <c r="A37" t="s">
        <v>20</v>
      </c>
      <c r="E37" s="15">
        <f>C8-SUM(E33:E35)</f>
        <v>0</v>
      </c>
    </row>
    <row r="38" spans="1:6" x14ac:dyDescent="0.25">
      <c r="A38" s="6"/>
      <c r="B38" s="6"/>
      <c r="C38" s="6"/>
      <c r="D38" s="6"/>
      <c r="E38" s="7"/>
      <c r="F38" s="6"/>
    </row>
    <row r="39" spans="1:6" ht="17.25" x14ac:dyDescent="0.25">
      <c r="A39" s="2" t="s">
        <v>13</v>
      </c>
      <c r="B39" s="2"/>
      <c r="C39" s="3" t="s">
        <v>32</v>
      </c>
      <c r="D39" s="3" t="s">
        <v>4</v>
      </c>
      <c r="E39" s="3"/>
      <c r="F39" s="3"/>
    </row>
    <row r="40" spans="1:6" x14ac:dyDescent="0.25">
      <c r="A40" s="6" t="s">
        <v>5</v>
      </c>
      <c r="B40" s="6"/>
      <c r="C40" s="6">
        <v>1500</v>
      </c>
      <c r="D40" s="7">
        <f>C33*80</f>
        <v>0</v>
      </c>
      <c r="E40" s="7"/>
      <c r="F40" s="7"/>
    </row>
    <row r="41" spans="1:6" x14ac:dyDescent="0.25">
      <c r="A41" s="6" t="s">
        <v>19</v>
      </c>
      <c r="B41" s="6"/>
      <c r="C41" s="6">
        <v>500</v>
      </c>
      <c r="D41" s="7">
        <f>C35*6</f>
        <v>0</v>
      </c>
      <c r="E41" s="7"/>
      <c r="F41" s="7"/>
    </row>
    <row r="42" spans="1:6" x14ac:dyDescent="0.25">
      <c r="A42" s="6" t="s">
        <v>14</v>
      </c>
      <c r="B42" s="6"/>
      <c r="C42" s="6">
        <v>125</v>
      </c>
      <c r="D42" s="6">
        <f>C34*100</f>
        <v>0</v>
      </c>
      <c r="E42" s="7"/>
      <c r="F42" s="7"/>
    </row>
    <row r="43" spans="1:6" x14ac:dyDescent="0.25">
      <c r="A43" s="6" t="s">
        <v>25</v>
      </c>
      <c r="B43" s="6"/>
      <c r="C43" s="6">
        <v>3000</v>
      </c>
      <c r="D43" s="6"/>
      <c r="E43" s="7"/>
      <c r="F43" s="7"/>
    </row>
    <row r="44" spans="1:6" x14ac:dyDescent="0.25">
      <c r="E44"/>
    </row>
    <row r="45" spans="1:6" s="14" customFormat="1" ht="14.45" customHeight="1" x14ac:dyDescent="0.25">
      <c r="A45" s="2" t="s">
        <v>15</v>
      </c>
      <c r="B45" s="12"/>
      <c r="C45" s="13"/>
      <c r="D45" s="4" t="s">
        <v>3</v>
      </c>
      <c r="E45" s="13"/>
      <c r="F45" s="13"/>
    </row>
    <row r="46" spans="1:6" s="14" customFormat="1" x14ac:dyDescent="0.25">
      <c r="A46" s="2" t="s">
        <v>2</v>
      </c>
      <c r="B46" s="12"/>
      <c r="C46" s="13"/>
      <c r="D46" s="4" t="s">
        <v>3</v>
      </c>
      <c r="E46" s="13"/>
      <c r="F46" s="13"/>
    </row>
  </sheetData>
  <mergeCells count="8">
    <mergeCell ref="A30:F30"/>
    <mergeCell ref="A2:F2"/>
    <mergeCell ref="A1:F1"/>
    <mergeCell ref="A5:B5"/>
    <mergeCell ref="A6:B6"/>
    <mergeCell ref="A7:B7"/>
    <mergeCell ref="A8:B8"/>
    <mergeCell ref="A11:F11"/>
  </mergeCells>
  <conditionalFormatting sqref="E18">
    <cfRule type="cellIs" dxfId="15" priority="40" operator="lessThan">
      <formula>0</formula>
    </cfRule>
  </conditionalFormatting>
  <conditionalFormatting sqref="B17">
    <cfRule type="cellIs" dxfId="14" priority="19" operator="lessThan">
      <formula>0</formula>
    </cfRule>
  </conditionalFormatting>
  <conditionalFormatting sqref="E37">
    <cfRule type="cellIs" dxfId="13" priority="5" operator="lessThan">
      <formula>0</formula>
    </cfRule>
  </conditionalFormatting>
  <conditionalFormatting sqref="B36">
    <cfRule type="cellIs" dxfId="12" priority="3" operator="lessThan">
      <formula>0</formula>
    </cfRule>
  </conditionalFormatting>
  <conditionalFormatting sqref="D46">
    <cfRule type="expression" dxfId="9" priority="6">
      <formula>(D40&gt;D41)</formula>
    </cfRule>
  </conditionalFormatting>
  <conditionalFormatting sqref="D45">
    <cfRule type="expression" dxfId="8" priority="7">
      <formula>(D40&gt;(D42+D43))</formula>
    </cfRule>
  </conditionalFormatting>
  <conditionalFormatting sqref="D27">
    <cfRule type="expression" dxfId="11" priority="1">
      <formula>(D21&gt;D22)</formula>
    </cfRule>
  </conditionalFormatting>
  <conditionalFormatting sqref="D26">
    <cfRule type="expression" dxfId="10" priority="2">
      <formula>(D21&gt;(D23+D24))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Mountains to Valley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</dc:creator>
  <cp:lastModifiedBy>mgilmore</cp:lastModifiedBy>
  <cp:lastPrinted>2015-04-08T21:16:29Z</cp:lastPrinted>
  <dcterms:created xsi:type="dcterms:W3CDTF">2015-04-07T23:43:09Z</dcterms:created>
  <dcterms:modified xsi:type="dcterms:W3CDTF">2017-03-21T00:24:58Z</dcterms:modified>
</cp:coreProperties>
</file>