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heckCompatibility="1" defaultThemeVersion="164011"/>
  <bookViews>
    <workbookView xWindow="0" yWindow="0" windowWidth="23040" windowHeight="9195"/>
  </bookViews>
  <sheets>
    <sheet name="Readme" sheetId="1" r:id="rId1"/>
    <sheet name="1 Number Text Data" sheetId="2" r:id="rId2"/>
    <sheet name="2 Date Time Data" sheetId="10" r:id="rId3"/>
    <sheet name="3 Basic Formulas" sheetId="3" r:id="rId4"/>
    <sheet name="4 Advanced Formulas" sheetId="4" r:id="rId5"/>
    <sheet name="5 Advanced Mathematics" sheetId="5" r:id="rId6"/>
    <sheet name="6 Charts- Column Line" sheetId="6" r:id="rId7"/>
    <sheet name="7 Charts -XY Data" sheetId="11" r:id="rId8"/>
    <sheet name="8 Charts Date Data" sheetId="12" r:id="rId9"/>
    <sheet name="9 Charts- Series" sheetId="7" r:id="rId10"/>
    <sheet name="10 Charts Dual axes" sheetId="9" r:id="rId11"/>
    <sheet name="11 Charts Trendlines" sheetId="8" r:id="rId12"/>
  </sheets>
  <calcPr calcId="162913"/>
</workbook>
</file>

<file path=xl/calcChain.xml><?xml version="1.0" encoding="utf-8"?>
<calcChain xmlns="http://schemas.openxmlformats.org/spreadsheetml/2006/main">
  <c r="B19" i="3" l="1"/>
  <c r="C178" i="12" l="1"/>
  <c r="C177" i="12"/>
  <c r="F161" i="7"/>
  <c r="E161" i="7"/>
  <c r="D161" i="7"/>
  <c r="F160" i="7"/>
  <c r="E160" i="7"/>
  <c r="D160" i="7"/>
  <c r="F159" i="7"/>
  <c r="E159" i="7"/>
  <c r="D159" i="7"/>
  <c r="F158" i="7"/>
  <c r="E158" i="7"/>
  <c r="D158" i="7"/>
  <c r="F157" i="7"/>
  <c r="E157" i="7"/>
  <c r="D157" i="7"/>
  <c r="F156" i="7"/>
  <c r="E156" i="7"/>
  <c r="D156" i="7"/>
  <c r="F155" i="7"/>
  <c r="E155" i="7"/>
  <c r="D155" i="7"/>
  <c r="F154" i="7"/>
  <c r="E154" i="7"/>
  <c r="D154" i="7"/>
  <c r="F153" i="7"/>
  <c r="E153" i="7"/>
  <c r="D153" i="7"/>
  <c r="F152" i="7"/>
  <c r="E152" i="7"/>
  <c r="D152" i="7"/>
  <c r="F151" i="7"/>
  <c r="E151" i="7"/>
  <c r="D151" i="7"/>
  <c r="F150" i="7"/>
  <c r="E150" i="7"/>
  <c r="D150" i="7"/>
  <c r="F149" i="7"/>
  <c r="E149" i="7"/>
  <c r="D149" i="7"/>
  <c r="F148" i="7"/>
  <c r="E148" i="7"/>
  <c r="D148" i="7"/>
  <c r="F147" i="7"/>
  <c r="E147" i="7"/>
  <c r="D147" i="7"/>
  <c r="F146" i="7"/>
  <c r="E146" i="7"/>
  <c r="D146" i="7"/>
  <c r="F145" i="7"/>
  <c r="E145" i="7"/>
  <c r="D145" i="7"/>
  <c r="F144" i="7"/>
  <c r="E144" i="7"/>
  <c r="D144" i="7"/>
  <c r="F143" i="7"/>
  <c r="E143" i="7"/>
  <c r="D143" i="7"/>
  <c r="C170" i="10" l="1"/>
  <c r="C162" i="10"/>
  <c r="D47" i="11"/>
  <c r="D46" i="11"/>
  <c r="D45" i="11"/>
  <c r="D44" i="11"/>
  <c r="D43" i="11"/>
  <c r="D42" i="11"/>
  <c r="D41" i="11"/>
  <c r="D40" i="11"/>
  <c r="D39" i="11"/>
  <c r="D38" i="11"/>
  <c r="D37" i="11"/>
  <c r="D36" i="11"/>
  <c r="D35" i="11"/>
  <c r="D34" i="11"/>
  <c r="D33" i="11"/>
  <c r="D32" i="11"/>
  <c r="D31" i="11"/>
  <c r="D30" i="11"/>
  <c r="D29" i="11"/>
  <c r="B199" i="5"/>
  <c r="G82" i="9"/>
  <c r="E82" i="9"/>
  <c r="D82" i="9"/>
  <c r="G81" i="9"/>
  <c r="E81" i="9"/>
  <c r="D81" i="9"/>
  <c r="G80" i="9"/>
  <c r="E80" i="9"/>
  <c r="D80" i="9"/>
  <c r="G79" i="9"/>
  <c r="E79" i="9"/>
  <c r="D79" i="9"/>
  <c r="G78" i="9"/>
  <c r="E78" i="9"/>
  <c r="D78" i="9"/>
  <c r="G77" i="9"/>
  <c r="E77" i="9"/>
  <c r="D77" i="9"/>
  <c r="G76" i="9"/>
  <c r="E76" i="9"/>
  <c r="D76" i="9"/>
  <c r="G75" i="9"/>
  <c r="E75" i="9"/>
  <c r="D75" i="9"/>
  <c r="G74" i="9"/>
  <c r="E74" i="9"/>
  <c r="D74" i="9"/>
  <c r="G73" i="9"/>
  <c r="E73" i="9"/>
  <c r="D73" i="9"/>
  <c r="G72" i="9"/>
  <c r="E72" i="9"/>
  <c r="D72" i="9"/>
  <c r="G71" i="9"/>
  <c r="E71" i="9"/>
  <c r="D71" i="9"/>
  <c r="G70" i="9"/>
  <c r="E70" i="9"/>
  <c r="D70" i="9"/>
  <c r="G69" i="9"/>
  <c r="E69" i="9"/>
  <c r="D69" i="9"/>
  <c r="G68" i="9"/>
  <c r="E68" i="9"/>
  <c r="D68" i="9"/>
  <c r="G67" i="9"/>
  <c r="E67" i="9"/>
  <c r="D67" i="9"/>
  <c r="G66" i="9"/>
  <c r="E66" i="9"/>
  <c r="D66" i="9"/>
  <c r="G65" i="9"/>
  <c r="E65" i="9"/>
  <c r="D65" i="9"/>
  <c r="G64" i="9"/>
  <c r="E64" i="9"/>
  <c r="D64" i="9"/>
  <c r="G42" i="9"/>
  <c r="E42" i="9"/>
  <c r="D42" i="9"/>
  <c r="G41" i="9"/>
  <c r="E41" i="9"/>
  <c r="D41" i="9"/>
  <c r="G40" i="9"/>
  <c r="E40" i="9"/>
  <c r="D40" i="9"/>
  <c r="G39" i="9"/>
  <c r="E39" i="9"/>
  <c r="D39" i="9"/>
  <c r="G38" i="9"/>
  <c r="E38" i="9"/>
  <c r="D38" i="9"/>
  <c r="G37" i="9"/>
  <c r="E37" i="9"/>
  <c r="D37" i="9"/>
  <c r="G36" i="9"/>
  <c r="E36" i="9"/>
  <c r="D36" i="9"/>
  <c r="G35" i="9"/>
  <c r="E35" i="9"/>
  <c r="D35" i="9"/>
  <c r="G34" i="9"/>
  <c r="E34" i="9"/>
  <c r="D34" i="9"/>
  <c r="G33" i="9"/>
  <c r="E33" i="9"/>
  <c r="D33" i="9"/>
  <c r="G32" i="9"/>
  <c r="E32" i="9"/>
  <c r="D32" i="9"/>
  <c r="G31" i="9"/>
  <c r="E31" i="9"/>
  <c r="D31" i="9"/>
  <c r="G30" i="9"/>
  <c r="E30" i="9"/>
  <c r="D30" i="9"/>
  <c r="G29" i="9"/>
  <c r="E29" i="9"/>
  <c r="D29" i="9"/>
  <c r="G28" i="9"/>
  <c r="E28" i="9"/>
  <c r="D28" i="9"/>
  <c r="G27" i="9"/>
  <c r="E27" i="9"/>
  <c r="D27" i="9"/>
  <c r="G26" i="9"/>
  <c r="E26" i="9"/>
  <c r="D26" i="9"/>
  <c r="G25" i="9"/>
  <c r="E25" i="9"/>
  <c r="D25" i="9"/>
  <c r="G24" i="9"/>
  <c r="E24" i="9"/>
  <c r="D24" i="9"/>
  <c r="E43" i="8"/>
  <c r="D43" i="8"/>
  <c r="E42" i="8"/>
  <c r="D42" i="8"/>
  <c r="E41" i="8"/>
  <c r="D41" i="8"/>
  <c r="E40" i="8"/>
  <c r="D40" i="8"/>
  <c r="E39" i="8"/>
  <c r="D39" i="8"/>
  <c r="E38" i="8"/>
  <c r="D38" i="8"/>
  <c r="E37" i="8"/>
  <c r="D37" i="8"/>
  <c r="E36" i="8"/>
  <c r="D36" i="8"/>
  <c r="E35" i="8"/>
  <c r="D35" i="8"/>
  <c r="E34" i="8"/>
  <c r="D34" i="8"/>
  <c r="E33" i="8"/>
  <c r="D33" i="8"/>
  <c r="E32" i="8"/>
  <c r="D32" i="8"/>
  <c r="E31" i="8"/>
  <c r="D31" i="8"/>
  <c r="E30" i="8"/>
  <c r="D30" i="8"/>
  <c r="E29" i="8"/>
  <c r="D29" i="8"/>
  <c r="E28" i="8"/>
  <c r="D28" i="8"/>
  <c r="E27" i="8"/>
  <c r="D27" i="8"/>
  <c r="E26" i="8"/>
  <c r="D26" i="8"/>
  <c r="E25" i="8"/>
  <c r="D25" i="8"/>
  <c r="F112" i="7"/>
  <c r="E112" i="7"/>
  <c r="D112" i="7"/>
  <c r="F111" i="7"/>
  <c r="E111" i="7"/>
  <c r="D111" i="7"/>
  <c r="F110" i="7"/>
  <c r="E110" i="7"/>
  <c r="D110" i="7"/>
  <c r="F109" i="7"/>
  <c r="E109" i="7"/>
  <c r="D109" i="7"/>
  <c r="F108" i="7"/>
  <c r="E108" i="7"/>
  <c r="D108" i="7"/>
  <c r="F107" i="7"/>
  <c r="E107" i="7"/>
  <c r="D107" i="7"/>
  <c r="F106" i="7"/>
  <c r="E106" i="7"/>
  <c r="D106" i="7"/>
  <c r="F105" i="7"/>
  <c r="E105" i="7"/>
  <c r="D105" i="7"/>
  <c r="F104" i="7"/>
  <c r="E104" i="7"/>
  <c r="D104" i="7"/>
  <c r="F103" i="7"/>
  <c r="E103" i="7"/>
  <c r="D103" i="7"/>
  <c r="F102" i="7"/>
  <c r="E102" i="7"/>
  <c r="D102" i="7"/>
  <c r="F101" i="7"/>
  <c r="E101" i="7"/>
  <c r="D101" i="7"/>
  <c r="F100" i="7"/>
  <c r="E100" i="7"/>
  <c r="D100" i="7"/>
  <c r="F99" i="7"/>
  <c r="E99" i="7"/>
  <c r="D99" i="7"/>
  <c r="F98" i="7"/>
  <c r="E98" i="7"/>
  <c r="D98" i="7"/>
  <c r="F97" i="7"/>
  <c r="E97" i="7"/>
  <c r="D97" i="7"/>
  <c r="F96" i="7"/>
  <c r="E96" i="7"/>
  <c r="D96" i="7"/>
  <c r="F95" i="7"/>
  <c r="E95" i="7"/>
  <c r="D95" i="7"/>
  <c r="F94" i="7"/>
  <c r="E94" i="7"/>
  <c r="D94" i="7"/>
  <c r="F39" i="7"/>
  <c r="E39" i="7"/>
  <c r="D39" i="7"/>
  <c r="F38" i="7"/>
  <c r="E38" i="7"/>
  <c r="D38" i="7"/>
  <c r="F37" i="7"/>
  <c r="E37" i="7"/>
  <c r="D37" i="7"/>
  <c r="F36" i="7"/>
  <c r="E36" i="7"/>
  <c r="D36" i="7"/>
  <c r="F35" i="7"/>
  <c r="E35" i="7"/>
  <c r="D35" i="7"/>
  <c r="F34" i="7"/>
  <c r="E34" i="7"/>
  <c r="D34" i="7"/>
  <c r="F33" i="7"/>
  <c r="E33" i="7"/>
  <c r="D33" i="7"/>
  <c r="F32" i="7"/>
  <c r="E32" i="7"/>
  <c r="D32" i="7"/>
  <c r="F31" i="7"/>
  <c r="E31" i="7"/>
  <c r="D31" i="7"/>
  <c r="F30" i="7"/>
  <c r="E30" i="7"/>
  <c r="D30" i="7"/>
  <c r="F29" i="7"/>
  <c r="E29" i="7"/>
  <c r="D29" i="7"/>
  <c r="F28" i="7"/>
  <c r="E28" i="7"/>
  <c r="D28" i="7"/>
  <c r="F27" i="7"/>
  <c r="E27" i="7"/>
  <c r="D27" i="7"/>
  <c r="F26" i="7"/>
  <c r="E26" i="7"/>
  <c r="D26" i="7"/>
  <c r="F25" i="7"/>
  <c r="E25" i="7"/>
  <c r="D25" i="7"/>
  <c r="F24" i="7"/>
  <c r="E24" i="7"/>
  <c r="D24" i="7"/>
  <c r="F23" i="7"/>
  <c r="E23" i="7"/>
  <c r="D23" i="7"/>
  <c r="F22" i="7"/>
  <c r="E22" i="7"/>
  <c r="D22" i="7"/>
  <c r="F21" i="7"/>
  <c r="E21" i="7"/>
  <c r="D21" i="7"/>
  <c r="E235" i="5"/>
  <c r="D235" i="5"/>
  <c r="C235" i="5"/>
  <c r="D159" i="5"/>
  <c r="D158" i="5"/>
  <c r="D157" i="5"/>
  <c r="D155" i="5"/>
  <c r="C155" i="5"/>
  <c r="C157" i="5" s="1"/>
  <c r="C159" i="5"/>
  <c r="B132" i="5"/>
  <c r="B130" i="5"/>
  <c r="B131" i="5" s="1"/>
  <c r="B129" i="5"/>
  <c r="B92" i="5"/>
  <c r="B90" i="5"/>
  <c r="B89" i="5"/>
  <c r="B91" i="5"/>
  <c r="C27" i="5"/>
  <c r="B27" i="5"/>
  <c r="C145" i="4"/>
  <c r="C127" i="4"/>
  <c r="C126" i="4"/>
  <c r="C125" i="4"/>
  <c r="C124" i="4"/>
  <c r="C123" i="4"/>
  <c r="C92" i="4"/>
  <c r="C68" i="4"/>
  <c r="B43" i="4"/>
  <c r="B26" i="4"/>
  <c r="C220" i="3"/>
  <c r="C219" i="3"/>
  <c r="C218" i="3"/>
  <c r="C217" i="3"/>
  <c r="C216" i="3"/>
  <c r="C215" i="3"/>
  <c r="C214" i="3"/>
  <c r="C213" i="3"/>
  <c r="C212" i="3"/>
  <c r="C211" i="3"/>
  <c r="C210" i="3"/>
  <c r="C209" i="3"/>
  <c r="C208" i="3"/>
  <c r="C207" i="3"/>
  <c r="C206" i="3"/>
  <c r="C205" i="3"/>
  <c r="C204" i="3"/>
  <c r="C203" i="3"/>
  <c r="C202" i="3"/>
  <c r="C169" i="3"/>
  <c r="C168" i="3"/>
  <c r="C167" i="3"/>
  <c r="C166" i="3"/>
  <c r="C165" i="3"/>
  <c r="C164" i="3"/>
  <c r="C163" i="3"/>
  <c r="C162" i="3"/>
  <c r="C161" i="3"/>
  <c r="C160" i="3"/>
  <c r="C159" i="3"/>
  <c r="C158" i="3"/>
  <c r="C157" i="3"/>
  <c r="C156" i="3"/>
  <c r="C155" i="3"/>
  <c r="C154" i="3"/>
  <c r="C153" i="3"/>
  <c r="C152" i="3"/>
  <c r="C151" i="3"/>
  <c r="B130" i="3"/>
  <c r="C107" i="3"/>
  <c r="E91" i="3"/>
  <c r="C91" i="3"/>
  <c r="B55" i="3"/>
  <c r="B42" i="3"/>
  <c r="C158" i="5"/>
</calcChain>
</file>

<file path=xl/sharedStrings.xml><?xml version="1.0" encoding="utf-8"?>
<sst xmlns="http://schemas.openxmlformats.org/spreadsheetml/2006/main" count="1389" uniqueCount="1204">
  <si>
    <t>Welcome</t>
  </si>
  <si>
    <t>General Instructions</t>
  </si>
  <si>
    <t>&lt;Tools&gt; &lt;Options&gt; would mean that on the upper menu you should use the left mouse button to click on the Tools menu,</t>
  </si>
  <si>
    <t>and then select the Options sub-menu</t>
  </si>
  <si>
    <t xml:space="preserve">For example, if you are asked to enter the number twelve into a cell, the text will say     </t>
  </si>
  <si>
    <t>Edits, additions and Updates</t>
  </si>
  <si>
    <t>Licensing and Attribution</t>
  </si>
  <si>
    <t>This spreadsheet may not be used for commercial purposes.</t>
  </si>
  <si>
    <t>Any derivatives must be released under the same licence.</t>
  </si>
  <si>
    <t>Author:</t>
  </si>
  <si>
    <t>Dr. Craig Nichol, Earth, Environmental and Geographic Sciences, Univerity of British Columbia Okanagan.</t>
  </si>
  <si>
    <t>Peer Reviewers:</t>
  </si>
  <si>
    <t>Learning Outcomes</t>
  </si>
  <si>
    <t>1 Entering Data</t>
  </si>
  <si>
    <t>Spreadsheets are a common software program used to store data, perform calculations, and present data.</t>
  </si>
  <si>
    <t>2 Number Formats</t>
  </si>
  <si>
    <t>Click on this cell to make it the active cell.</t>
  </si>
  <si>
    <t>Look to the top of the screen where there is the Input Line.</t>
  </si>
  <si>
    <t>The contents are shown:            12.57234</t>
  </si>
  <si>
    <t>Spreadsheets can store numbers in a variety of formats.</t>
  </si>
  <si>
    <t>Integers are whole numbers.  Floating Point numbers have fractions after the decimal point, and are stored to many decimal places accuracy</t>
  </si>
  <si>
    <t>However, if you were to do any calculations using this data, the full number      12.57234     would be used.</t>
  </si>
  <si>
    <t>3 Changing the Number Display Format</t>
  </si>
  <si>
    <t>You can choose from a range of formats to display numbers</t>
  </si>
  <si>
    <t>Option 2:  &lt;rightclick&gt; on the cell and choose &lt;Format Cell&gt; from the pop up menu.</t>
  </si>
  <si>
    <t>The dialog box to the right should open.</t>
  </si>
  <si>
    <t>On the &lt;Numbers&gt; tab, you should see &lt;Options&gt;, and &lt;Decimal Places&gt;</t>
  </si>
  <si>
    <t>Use the arrow keys to increase the number of decimal places.</t>
  </si>
  <si>
    <t>4 Scientific Notation</t>
  </si>
  <si>
    <t>Scientific notation is used to make very large or very small numbers easier to use.</t>
  </si>
  <si>
    <t>A number in a cell is a numerical value which can be an INTEGER (no decimal places), or a FLOATING POINT number (with decimal places).</t>
  </si>
  <si>
    <t>Numbers can also be expressed using SCIENTFIC NOTATION.</t>
  </si>
  <si>
    <t>On the &lt;Numbers&gt; tab, under &lt;Category&gt;, choose &lt;Scientific&gt;.</t>
  </si>
  <si>
    <t>This indicates that scientific notation will be displayed as shown</t>
  </si>
  <si>
    <t>This is equal to 1.86 multiplied by 10 raised to the power of 3.</t>
  </si>
  <si>
    <t>10 Raised to the power of three is equal to 10 multiplied by itself 3 times, or 10*10*10 = 1000.</t>
  </si>
  <si>
    <t>Thus 1.86E+03 expressed in scientific notation is equal to</t>
  </si>
  <si>
    <t>1.86 x 1000 = 1860</t>
  </si>
  <si>
    <t xml:space="preserve">What happened to the other 3.4?   </t>
  </si>
  <si>
    <t>The format that was selected only displays the first 3 digits of the number.  The others are hidden.</t>
  </si>
  <si>
    <t>The computer is still storing 1863.4, it is just displaying fewer digits.</t>
  </si>
  <si>
    <t>5 Changing the Displayed Digits in Scientific Notation</t>
  </si>
  <si>
    <t>You can choose to display more digits or fewer digits.</t>
  </si>
  <si>
    <t>&lt;Rightclick&gt; and change the format to scientific notation.</t>
  </si>
  <si>
    <t>Can you now see the whole number?</t>
  </si>
  <si>
    <t>You can use this to change the number of digits displayed.</t>
  </si>
  <si>
    <t>6 Entering Text</t>
  </si>
  <si>
    <t>TEXT can be a written CHARACTER, or multiple characters that make up a STRING.  TEXT has no numerical value for calculations</t>
  </si>
  <si>
    <t xml:space="preserve">Using what you have learned above, try to change the number of displayed digits.  </t>
  </si>
  <si>
    <t>Did it work?</t>
  </si>
  <si>
    <t>12.5</t>
  </si>
  <si>
    <t>This means what occupies this cell is not the value 12.5, but rather the text character 1, the text character 2, the text character period and the text character 5.</t>
  </si>
  <si>
    <t xml:space="preserve">Together, there four characters make up a STRING of text that looks like              12.5   </t>
  </si>
  <si>
    <r>
      <t xml:space="preserve">You may need to squint hard to see it, depending on the size of your screen, but just before the digits, you should see a single quote     </t>
    </r>
    <r>
      <rPr>
        <b/>
        <sz val="16"/>
        <color indexed="8"/>
        <rFont val="Arial"/>
        <family val="2"/>
      </rPr>
      <t xml:space="preserve"> '</t>
    </r>
  </si>
  <si>
    <t>Information that carries obvious text characters like these instructions lines are automatically interpreted to be text, and no    '    single quote is needed.</t>
  </si>
  <si>
    <t>If you wish to force something to be entered and interpreted as text then add a single quotation mark BEFORE the item to become text.</t>
  </si>
  <si>
    <t>For example, typing                 12.5               and hitting enter would create the numerical value 12.5.</t>
  </si>
  <si>
    <t>7 Converting Text to Numbers</t>
  </si>
  <si>
    <t>Copying and pasting data into a spreadsheet may lead to number values becoming text.</t>
  </si>
  <si>
    <t>Copying and pasting data into a spreadsheet is often assisted by automatic formatting.</t>
  </si>
  <si>
    <t>Copied items that seem to be in the form of a table, or to have a format of rows and columns, will often paste into a spreadsheet in the right format.</t>
  </si>
  <si>
    <t>When you try to perform a mathematical operation on the “number” in the cell, nothing happens or an error occurs, because it is text data, not value data.</t>
  </si>
  <si>
    <t xml:space="preserve">You could click your cursor into the Input Line at the top of the screen, and carefully delete the      '      character before the 12.5.  </t>
  </si>
  <si>
    <t>For a lot of data, this would be tiresome.</t>
  </si>
  <si>
    <t>This data conversion tool will recognize that you want this text to be converted to a value</t>
  </si>
  <si>
    <t>What happened to the format?</t>
  </si>
  <si>
    <t>You will have noticed that the      12.5   moved from being on the left of the cell, to the right.</t>
  </si>
  <si>
    <t>This is one hint that a lot of spreadsheets use as a default presentation style which can help you to separate text and values.</t>
  </si>
  <si>
    <t>By default, text is usually formatted to start on the left of the cell.</t>
  </si>
  <si>
    <t>This can sometimes help you spot format issue.</t>
  </si>
  <si>
    <t>8 Basic Formats</t>
  </si>
  <si>
    <t>Data in cells can be formatted to help you distinguish material from other material.</t>
  </si>
  <si>
    <t>Title</t>
  </si>
  <si>
    <t>Make it the active Cell.</t>
  </si>
  <si>
    <t>Pressing &lt;CTRL&gt; and &lt;B&gt; at the same time will make the text bold.</t>
  </si>
  <si>
    <t>Pressing &lt;CTRL&gt; and &lt;i&gt; at the same time will make the text italics</t>
  </si>
  <si>
    <t>Pressing &lt;CTRL&gt; and &lt;U&gt; at the same time will make the text underlined</t>
  </si>
  <si>
    <t>The same format changes can be found on the main menu bar.</t>
  </si>
  <si>
    <t>Try experimenting with changing background, fonts, and borders.</t>
  </si>
  <si>
    <t>Parameter</t>
  </si>
  <si>
    <t>Value</t>
  </si>
  <si>
    <t>Length</t>
  </si>
  <si>
    <t>Width</t>
  </si>
  <si>
    <t>Copying and pasting data preserves the type of data being stored</t>
  </si>
  <si>
    <t>The    12.5           is a numerical value.</t>
  </si>
  <si>
    <t>To copy a cell's contents, make that cell the active cell.</t>
  </si>
  <si>
    <t>What happened?</t>
  </si>
  <si>
    <t>This is because the cell contains not only the data 12.5, but also information about how to display that number.</t>
  </si>
  <si>
    <t>In this example, the text is not bold, not underlined, not italics, is a certain size and font, and is displayed on a white background.</t>
  </si>
  <si>
    <t>You will see the pop up menu to the right.</t>
  </si>
  <si>
    <t>to copy to a new cell.</t>
  </si>
  <si>
    <t>Formulas</t>
  </si>
  <si>
    <t>Formats</t>
  </si>
  <si>
    <t>The, click on &lt;OK&gt;</t>
  </si>
  <si>
    <t>This worksheet has provided some instruction and some practice in entering basic data into a spreadsheet.</t>
  </si>
  <si>
    <t>As these worksheets progress, the user is expected to be proficient in the skills from previous worksheets.</t>
  </si>
  <si>
    <t>For example, in this worksheets, you are given explicit instructions on how to make the text in a call bold, or underlined.</t>
  </si>
  <si>
    <t>In worksheets that come, these instructions may not be repeated, but you may simply be asked to “...make the text bold”.</t>
  </si>
  <si>
    <t>Typically, instructions will be repeated several times before they are simply assumed to be part of your existing skill set.</t>
  </si>
  <si>
    <t>1. Enter simple relative formulas</t>
  </si>
  <si>
    <t>2. Change the target cells of formulas using multiple methods</t>
  </si>
  <si>
    <t>3. Copying and moving formulas</t>
  </si>
  <si>
    <t>4. Use Paste Special to paste values, or to paste as transposed data</t>
  </si>
  <si>
    <t>1. Spreadsheet Formulas</t>
  </si>
  <si>
    <t>A formula performs a mathematical operations on numbers written in the formula, or using data stored in one or more cells.</t>
  </si>
  <si>
    <t>Values</t>
  </si>
  <si>
    <t>A</t>
  </si>
  <si>
    <t>B</t>
  </si>
  <si>
    <t>Total A+B</t>
  </si>
  <si>
    <t>In this simple spreadsheet, Values of A are entered in Row 17. Values for B are entered in Row 18.  The sum is calculated in Row 19.</t>
  </si>
  <si>
    <t>Make B19 the active cell, and examine the Input Line</t>
  </si>
  <si>
    <t>The Input Line will display                =B17+B18</t>
  </si>
  <si>
    <t>Entering a Formula Option 1:</t>
  </si>
  <si>
    <t>Make C19 the active cell.   Start typing and enter                       =C17+C18              then &lt;Enter&gt;.</t>
  </si>
  <si>
    <t>When you hit enter, the active cell will move down to the next cell.</t>
  </si>
  <si>
    <t>The character         =            is used to indicate that the next things to follow are a mathematical operation, and a formula</t>
  </si>
  <si>
    <t>Entering a Formula Option 2:</t>
  </si>
  <si>
    <t xml:space="preserve">You can also point and click.   </t>
  </si>
  <si>
    <t>For example - Click on cell D19.  This is where the formula will be.  Next, enter a      =    sign.</t>
  </si>
  <si>
    <t>Then, use the mouse to click cell    D17       .  Next, type a    +    from the keyboard.   Then, use the mouse to click on cell D18.  Finally, press  &lt;Enter&gt;</t>
  </si>
  <si>
    <t>2. Checking Formulas</t>
  </si>
  <si>
    <t>Row1</t>
  </si>
  <si>
    <t>Row2</t>
  </si>
  <si>
    <t>Row1+Row2</t>
  </si>
  <si>
    <t>Select cell B42.  Now press the F2 key along the top of the keyboard.  You can also double click using &lt;leftclick&gt;.</t>
  </si>
  <si>
    <t>The spreadsheet will now show cells that are part of the formula.</t>
  </si>
  <si>
    <t>This is the best way to double check formulas that you, or others, have entered.  You can quickly assess which cells are used.</t>
  </si>
  <si>
    <t>3. Copying Formulas.</t>
  </si>
  <si>
    <t>A cell contents can be a number value, a text character or string, or a formula.  When a cell containing a formula is copied, it is the formula, not the value, that is copied.</t>
  </si>
  <si>
    <t>Copying Method 1:</t>
  </si>
  <si>
    <t xml:space="preserve">Point to the cell (eg: B55), and &lt;right click&gt;, choose &lt;copy&gt;.  </t>
  </si>
  <si>
    <t xml:space="preserve">Point to the cell you want the formula in (C55) and &lt;right click&gt;, then &lt;paste&gt;.  </t>
  </si>
  <si>
    <t>Cell C55 should now contain the formula    =C53+C54.  This is what will show in the Input Line at the top of the screen</t>
  </si>
  <si>
    <t>The Cell will display the result of this formula, or 150 in the cell.</t>
  </si>
  <si>
    <t>The formula that was copied from cell B55 to C55 is what is known as a RELATIVE FORMULA.</t>
  </si>
  <si>
    <t>Relative Formulas:</t>
  </si>
  <si>
    <t>Simple RELATIVE formulas do not refer to specific cells, but rather to the relative positions of those cells compared to the cell containing the formula.</t>
  </si>
  <si>
    <t>You will notice that the formula in C55 changed.  It did not still point to cells B53 and B54, but instead, the formula in C55 points to two cells in column C instead.</t>
  </si>
  <si>
    <t xml:space="preserve">Basic formulas in spreadsheets do not point to specific cells, but rather the position of cells relative to the formula cells.  </t>
  </si>
  <si>
    <t>When the formula was in cell B55 and was     =B53+B54</t>
  </si>
  <si>
    <t>This is interpreted by the spreadsheet so that  B53 in the formula meant “The cell in the same column as the formula, but two rows higher”.</t>
  </si>
  <si>
    <t>B54 is interpreted as “The cell in the same column, but one row higher”.</t>
  </si>
  <si>
    <t>This same relative set of directions was copied to column C, so the formula entered was      = C53+C54</t>
  </si>
  <si>
    <t>We will see below how this is useful for copy and pasting.</t>
  </si>
  <si>
    <t>Copying Method 2:</t>
  </si>
  <si>
    <t>Delete the cell C55 again.</t>
  </si>
  <si>
    <t>You will find that if you point to a cell (B55), then in the bottom right corner of the cell there is a small dot.</t>
  </si>
  <si>
    <t>Hover the mouse over this dot and the cursor changes to a solid black cross.  While hovering over the corner, &lt;left click&gt; and hold down the button.  Slide the mouse over to the cells where you want the formula copied.</t>
  </si>
  <si>
    <t>Once you have it drawn out over the cells you want, release the left mouse button and the copy will happen.</t>
  </si>
  <si>
    <t>Once you try this, delete the cell C55 again.</t>
  </si>
  <si>
    <t>Copying Method 3:</t>
  </si>
  <si>
    <t xml:space="preserve">Point to B55.  Press &lt;CTRL&gt; and hold and then press the letter &lt;C&gt;.  This copies.   </t>
  </si>
  <si>
    <t>Move to C55.  Press and hold the &lt;CTRL&gt; key and press the letter &lt;V&gt;.  This pastes.</t>
  </si>
  <si>
    <t>4. Moving References in a Formula</t>
  </si>
  <si>
    <t>The F2 function key, or double leftclicking a cell,  allows to see, and to change, the cells referred to in a formula.</t>
  </si>
  <si>
    <t>time (minutes)</t>
  </si>
  <si>
    <t>Time (seconds)</t>
  </si>
  <si>
    <t>value = (4*time)+3</t>
  </si>
  <si>
    <t>In the example above, there are two columns of time data.  Right now, the formula in column E points to the time in minutes.</t>
  </si>
  <si>
    <t>Click on the E91 cell.</t>
  </si>
  <si>
    <t>Point the mouse to somewhere on the blue outline around the edge of the cell B91, and the mouse will turn into a little hand.</t>
  </si>
  <si>
    <t xml:space="preserve">&lt;Left click&gt; and hold while pointing at the edge.  Move the mouse over to the C91 cell and then release the left mouse button.  </t>
  </si>
  <si>
    <t>The blue box around the highlighted cell will move with your mouse.  The formula will now be redirected to  C91</t>
  </si>
  <si>
    <t>You can use the “F2 and drag” method to quickly re-assign the cells used in a formula.</t>
  </si>
  <si>
    <t>5. Copying formulas down columns.</t>
  </si>
  <si>
    <t>Spreadsheets use relative formulas as the default in order to make it easy to copy and paste formulas to multiple cells.</t>
  </si>
  <si>
    <t>eg: Y = (x^2) + 2</t>
  </si>
  <si>
    <t>X value</t>
  </si>
  <si>
    <t>Y value</t>
  </si>
  <si>
    <t>The formula in the Y value column is entered into column C            =(B107^2)+2</t>
  </si>
  <si>
    <t>Select the C107 cell.</t>
  </si>
  <si>
    <t>As in the example above, hover the mouse over the bottom right corner of the cell, so the cursor becomes a solid black cross.</t>
  </si>
  <si>
    <t xml:space="preserve">Double click with the left mouse button.  </t>
  </si>
  <si>
    <t>The formula should have automatically copied itself down column C all the way to C125.</t>
  </si>
  <si>
    <t>How did this happen?</t>
  </si>
  <si>
    <t xml:space="preserve">The spreadsheet sees that there is a column of numbers to the left.  </t>
  </si>
  <si>
    <t xml:space="preserve">The spreadsheet figures out that you want to copy the formula down to the bottom of the values in the column next door to match.  </t>
  </si>
  <si>
    <t>It will automatically fill in to the bottom of the column B numbers.</t>
  </si>
  <si>
    <t>This is an example of why spreadsheets default to the use of relative formulas.</t>
  </si>
  <si>
    <t>The spreadsheet knows that formulas like this are often copied down columns, or across rows.</t>
  </si>
  <si>
    <t>This way, the formula will refer to the correct data, and you do not have to manually enter the formula on each row of the spreadsheet.</t>
  </si>
  <si>
    <t>6. Copying formulas across rows</t>
  </si>
  <si>
    <t xml:space="preserve">If you try the trick of &lt;Double leftclick&gt; on the corner of the cell when data is in rows, it won't work.  </t>
  </si>
  <si>
    <t>To copy sideways across a row - click on the cell.  Point to the bottom left corner dot, press and hold the left mouse button.</t>
  </si>
  <si>
    <t>Then, drag sideways while holding the left mouse button down and when you reach column T, release the left mouse button.</t>
  </si>
  <si>
    <t>7. Copying the Values Only</t>
  </si>
  <si>
    <t>Sometimes, a column is the result of a set of formulas, but you want to just preserve the numbers, not the formula, and put those somewhere else.</t>
  </si>
  <si>
    <t>Select cell C151.   &lt;Rightclick&gt; and hold and drag the mouse down to C169.  Release.</t>
  </si>
  <si>
    <t>The cells from C151 to C169 should now be highlighted.</t>
  </si>
  <si>
    <t>Copy to the clipboard using the &lt;CTRL&gt; C method.   Move the cursor to F151 and paste  using &lt;CTRL&gt; V</t>
  </si>
  <si>
    <t xml:space="preserve">Go to one of the F column cells and press F2.  You will see it refers to the cell next to the left and tries to calculate  a formula.  </t>
  </si>
  <si>
    <t>Target 1</t>
  </si>
  <si>
    <t>Target 2</t>
  </si>
  <si>
    <t>Target 3</t>
  </si>
  <si>
    <t xml:space="preserve">Go back, highlight and C151:C169 again.  Use &lt;CTRL V&gt; to copy.  </t>
  </si>
  <si>
    <t>Click &lt;OK&gt;</t>
  </si>
  <si>
    <t>You should now have a column of numbers in Column G.</t>
  </si>
  <si>
    <t>If you select one, and press F2 you will see there is no formula, just a value in the data box.</t>
  </si>
  <si>
    <t>7. Transposing When Copying and Pasting</t>
  </si>
  <si>
    <t>To transpose means to change column data to row data, or row data to column data.</t>
  </si>
  <si>
    <t>A range of cells can be referred to by        Cell:Cell       where the top left corner cell, and bottom right corner cell are separated by a colon.</t>
  </si>
  <si>
    <t>Click on cell C202 to make is the active cell.</t>
  </si>
  <si>
    <t>&lt;Leftclick&gt; and hold, then drag the mouse down to C220.  Release.</t>
  </si>
  <si>
    <t>Examine the Input Line.  The cells window will display       B202:C220          to indicate that this range of cells is highlighted.</t>
  </si>
  <si>
    <t>Press &lt;Ctrl C&gt; to copy.</t>
  </si>
  <si>
    <t>Also select &lt;Transpose&gt;.</t>
  </si>
  <si>
    <t>You should now have a row of numbers in Row 202.</t>
  </si>
  <si>
    <t>Spreadsheets use formulas to perform basic mathematical operations on the numerical values in cells</t>
  </si>
  <si>
    <t>Relative formulas are the default formula type, where the cells are relative to the cell containing the function.</t>
  </si>
  <si>
    <t>This allows formulas to be copied and pasted easily.</t>
  </si>
  <si>
    <t>1. Create relative, mixed and absolute formulas</t>
  </si>
  <si>
    <t>2. Copy and move relative, mixed and absolute formulas</t>
  </si>
  <si>
    <t>1. Relative Formulas</t>
  </si>
  <si>
    <t xml:space="preserve">Basic formulas in spreadsheets do not point to specific cells, but rather, the position of cells relative to the formula cells.  </t>
  </si>
  <si>
    <t>For Example:</t>
  </si>
  <si>
    <t>Parameters</t>
  </si>
  <si>
    <t>Value 1</t>
  </si>
  <si>
    <t>Value 2</t>
  </si>
  <si>
    <t>Total = Value 1 + Value 2</t>
  </si>
  <si>
    <t>The simple formula in cell B26 is:     =B24+B25</t>
  </si>
  <si>
    <t>This is interpreted by the spreadsheet so that  B24 in the formula is “The cell in the same column as the formula, but two rows higher”.</t>
  </si>
  <si>
    <t>B25 is interpreted as “The cell in the same column, but one row higher”.</t>
  </si>
  <si>
    <t>If you copy the formula in Cell B26 to C26, it will perform the same operation.</t>
  </si>
  <si>
    <t>Remember, when you are in any cell, pressing &lt;F2&gt; will highlight the cells being used in the formula.</t>
  </si>
  <si>
    <t>2. Absolute Formulas</t>
  </si>
  <si>
    <t>An absolute formula is one in which the cells that the formula refer to are fixed.</t>
  </si>
  <si>
    <t>If we copy or move an absolute formula to another cell, the cells used in the formula stay fixed.</t>
  </si>
  <si>
    <t>Copy and paste the formula from B43 to C43.</t>
  </si>
  <si>
    <t xml:space="preserve">What happened?  </t>
  </si>
  <si>
    <t>Press &lt;F2&gt; to highlight the cells being used in the formula.</t>
  </si>
  <si>
    <t>Examine the input line at the top of the screen.</t>
  </si>
  <si>
    <t xml:space="preserve">You will notice that the formula in cell B43 is different:        =$B$41+$B$42     </t>
  </si>
  <si>
    <t>The inclusion of a $ sign prior to the column (B to $B) locks the formula to that column.</t>
  </si>
  <si>
    <t>The inclusion of a $ sign prior to the row number (41 to $41) locks the formula to that row.</t>
  </si>
  <si>
    <t>The formula in B43 is therefore absolute.  No matter where it is copied to, it will always refer back to $B$41 and $B$42.</t>
  </si>
  <si>
    <t>Note: Spreadsheets also allow you to insert rows or columns where needed.  If you insert a new column to the left of column B</t>
  </si>
  <si>
    <t xml:space="preserve">         so that Column B is now Column C, all the formulas in the spreadsheet will adjust to retain their original function.</t>
  </si>
  <si>
    <t>A relative (   = B41+B42   ) would change to (  =C41+C42)  and and absolute formula (=$B$41+$B$42) would change to (  =$C$41+$C$42)</t>
  </si>
  <si>
    <t>3. Mixed Formulas</t>
  </si>
  <si>
    <t>The $ sign can be included on only the row, or the column, or both.</t>
  </si>
  <si>
    <t>In the next example, we see a common application of a mixed formula, in which only one part of the formula is locked.</t>
  </si>
  <si>
    <t>Consider a set of data:</t>
  </si>
  <si>
    <t>Examine the formula in C68.</t>
  </si>
  <si>
    <t>The formula has been made by taking B68, squaring it, and adding the number 2.</t>
  </si>
  <si>
    <t>The formula is relative, taking the value from the cell one to the left of cell C68.</t>
  </si>
  <si>
    <t>Practice copying this formula down:</t>
  </si>
  <si>
    <t>Remember, you can:</t>
  </si>
  <si>
    <t>You can use &lt;CTRL&gt; C and  &lt;CTRL&gt; V</t>
  </si>
  <si>
    <t>You can highlight C68, place the mouse on the bottom right corner and drag downwards.</t>
  </si>
  <si>
    <t>You can highlight C68, then double click on the bottom right corner</t>
  </si>
  <si>
    <t>The formula has been copied down the column, and functions correctly.</t>
  </si>
  <si>
    <t>Note, because we copied and pasted everything, the green background is pasted over with a white background.</t>
  </si>
  <si>
    <t>&lt;Edit&gt; &lt;PasteSpecial&gt; and formulas would let you keep the green formatting.</t>
  </si>
  <si>
    <t>Variable</t>
  </si>
  <si>
    <t>In this next example,</t>
  </si>
  <si>
    <t>eg: Y = (x^2) + Variable Offset</t>
  </si>
  <si>
    <t>Offset</t>
  </si>
  <si>
    <t xml:space="preserve">The formula has been altered to add a Vertical Offset as a  separate value, not just a constant value of 2.   </t>
  </si>
  <si>
    <t>We want to add this vertical offset to each calculated value.</t>
  </si>
  <si>
    <t>Point to C92 and press &lt;F2&gt;.</t>
  </si>
  <si>
    <t>You can see now that the formula has changed, and that the    +2 part of the</t>
  </si>
  <si>
    <t>formula above is now taken from a cell C90 instead.</t>
  </si>
  <si>
    <t>Copy the formula from C92 to C93.    Point to C93 and press &lt;F2&gt;.</t>
  </si>
  <si>
    <t>What has happened?</t>
  </si>
  <si>
    <t>The  formula added the "Offset" value of 2 by referring to C90, with no $ symbols.</t>
  </si>
  <si>
    <t xml:space="preserve">This was therefore a relative reference to the cell located two above the original formula location in C92.  </t>
  </si>
  <si>
    <t>So, the formula in C93 will now point to C91 instead.</t>
  </si>
  <si>
    <t>Delete your entry in Cell C93.</t>
  </si>
  <si>
    <t>Return to the Cell C92.</t>
  </si>
  <si>
    <t>Take the mouse pointer and point to the space between the C and the 40 in the input line.  Click here.</t>
  </si>
  <si>
    <t>Enter a $  into this space to get:</t>
  </si>
  <si>
    <t>=(B92^2)+C$90</t>
  </si>
  <si>
    <t>Press enter, and then click back on this cell C92.</t>
  </si>
  <si>
    <t>Now, copy this formula down to the bottom by double-clicking on the dot in the bottom right corner.</t>
  </si>
  <si>
    <t>Point to Cell C95 and press F2.</t>
  </si>
  <si>
    <t>Placing a $ before either the row or column "locks" the formula to that column.</t>
  </si>
  <si>
    <t>When this formula was copied down the column, the formulas all continue to point to C$90 to obtain the Variable Offset value</t>
  </si>
  <si>
    <t xml:space="preserve">If you want, you can try entering different values into Cell C90.  </t>
  </si>
  <si>
    <t>Watch how the values in all the calculated cells change each time.</t>
  </si>
  <si>
    <t>4. Adjusting for inserting rows and columns</t>
  </si>
  <si>
    <t>If you add columns, add rows, delete etc - Excel adjusts this.</t>
  </si>
  <si>
    <t>In the example to the left, notice that the X value of 5 is missing.</t>
  </si>
  <si>
    <t>Use your mouse to &lt;Leftclick and drag&gt; around B127 and C127.</t>
  </si>
  <si>
    <t>While the two cells are highlighted, point the mouse again so the arrow points somewhere in the highlighted box.</t>
  </si>
  <si>
    <t>&lt;Leftclick and drag&gt; to move both cells downwards into Row 128</t>
  </si>
  <si>
    <t>The formula should stay correct.</t>
  </si>
  <si>
    <t>Enter a 5 into cell B127.</t>
  </si>
  <si>
    <t>Copy and paste the formula only from C126 to C127.    If you just copy paste, you will also copy the red background.</t>
  </si>
  <si>
    <t>Remember to use copy, and paste special.</t>
  </si>
  <si>
    <t xml:space="preserve">Remember when you copy formulas to check what cells are being referred to by pressing F2 regularly.  </t>
  </si>
  <si>
    <t>You can get caught by cells staying as relative cells, but you can also get caught copying formulas with $ in them, where the cells are locked, but you thought they would move.</t>
  </si>
  <si>
    <t>5. Locking Columns and Rows.</t>
  </si>
  <si>
    <t>Formulas can be a mix of relative cell references, fixed column references, fixed row references, or fixed cell references</t>
  </si>
  <si>
    <t>Point to C145.  Press &lt;F2&gt;.  This is the same formula as above where it is locked to row 143 above.</t>
  </si>
  <si>
    <t>We want to generate data for y =x2 + offset for a number of different offset values.</t>
  </si>
  <si>
    <t>Let's say we want to copy this formula over to complete this table.  We need to copy across columns, and also, down rows.</t>
  </si>
  <si>
    <t>In this case, we want the columns D and E to still refer back to the X value in column B.</t>
  </si>
  <si>
    <t>Try copying and pasting the formula from C145 across to columns D and E.</t>
  </si>
  <si>
    <t>Go to Cell D145 or E145 and press &lt;F2&gt;</t>
  </si>
  <si>
    <t>You will find that the Offset value has copied correctly and points to the correct row,</t>
  </si>
  <si>
    <t xml:space="preserve"> and has moved across to the new column.  </t>
  </si>
  <si>
    <t>However, the B145 reference has moved across to a new column.</t>
  </si>
  <si>
    <t>Go back to Cell C145.  Insert a $ before the B to get</t>
  </si>
  <si>
    <t>= ($B145^2) + C$143</t>
  </si>
  <si>
    <t>If you copy this formula sideways over to D and E, then the formula will copy correctly.</t>
  </si>
  <si>
    <t>Now, as this formula is copied downwards, the offset at the top of the column to row 143 is "locked”.</t>
  </si>
  <si>
    <t>When the formula is copied sideways to the right, the column of the X value is "locked", but the row number can vary freely.</t>
  </si>
  <si>
    <t>Next, highlight cells C145:E145.</t>
  </si>
  <si>
    <t>Copy these cells down to row 163.</t>
  </si>
  <si>
    <t>Did they copy correctly?</t>
  </si>
  <si>
    <t>Formulas make it simple to do calculations with multiple sets of data.</t>
  </si>
  <si>
    <t>Spreadsheets try to make it easy for you to move and copy formulas so that you do not have to manually enter formulas over and over.</t>
  </si>
  <si>
    <t>Careful use of the $ sign before a column letter, or row number, can make formulas refer back to the correct cells that you want.</t>
  </si>
  <si>
    <t>Whenever you copy formulas, make sure to press F2 which will highlight the cells being used in a particular formula.</t>
  </si>
  <si>
    <t>Check to make sure the copy and paste did what you expected.</t>
  </si>
  <si>
    <t>1. Built in Mathematical Functions: SUM</t>
  </si>
  <si>
    <t>SUM</t>
  </si>
  <si>
    <t>Examine cell B27 by selecting, and double clicking on the cell.</t>
  </si>
  <si>
    <t>This is the manually entered formula              =B25+B26</t>
  </si>
  <si>
    <t>Next, examine cell C27.</t>
  </si>
  <si>
    <t>This contains a common spreadsheet built in function                 =SUM(Cell1:Cell2)</t>
  </si>
  <si>
    <t>Using the equals sign                 =                indicates that what to follow is a formula.</t>
  </si>
  <si>
    <t>SUM is a built in formula which adds together the values contained within the brackets.</t>
  </si>
  <si>
    <t>In  this case, what is entered in the brackets is a range of cells defined by the top left cell, and bottom left cell:                           C25:C26.</t>
  </si>
  <si>
    <t>Total</t>
  </si>
  <si>
    <t>The example spreadsheet above has expanded the number of values that need to be added together.</t>
  </si>
  <si>
    <t>Manually typing     =B25 + B26 + .......        into Cell C54 would take a lot of time.</t>
  </si>
  <si>
    <t>Click on Cell C54.</t>
  </si>
  <si>
    <t>Type          =sum(</t>
  </si>
  <si>
    <t>When you type in the         (        of the formula above, the spreadsheet will automatically fill in a template for what should be inside the brackets.</t>
  </si>
  <si>
    <t xml:space="preserve">In this case, what will show up is              =sum(number 1, number 2, number 3.....)                 </t>
  </si>
  <si>
    <t>The formula SUM can take:</t>
  </si>
  <si>
    <t>Individual cells, separated by a comma:                                                  =sum(C44, C45, C46, C47, C48, C49, C50, C51, C52)</t>
  </si>
  <si>
    <t>A mix of ranges and individual cells:                                                        =sum(C44:C51, C52)</t>
  </si>
  <si>
    <t>2. Built in Mathematical Functions: AVERAGE</t>
  </si>
  <si>
    <t>The AVERAGE function is another common mathematical formula used to take the average value of a series of numbers.</t>
  </si>
  <si>
    <t>This takes the total of all the numbers, then divides by the number of numbers.</t>
  </si>
  <si>
    <t>Count</t>
  </si>
  <si>
    <t>Average</t>
  </si>
  <si>
    <t>Average function</t>
  </si>
  <si>
    <t>Cell B89 includes a SUM formula to determine the sum of the 9 values in the column above.</t>
  </si>
  <si>
    <t>Cell B90 includes a COUNT function, with returns count of number of cells that have numbers in them in the range specified.</t>
  </si>
  <si>
    <t>Cell B91 takes the SUM divided by the COUNT to determine the average.</t>
  </si>
  <si>
    <t>Cell B92 determines the average value by using the built in average function.</t>
  </si>
  <si>
    <t>Use column C to practice entering these formulas.</t>
  </si>
  <si>
    <t>3 Built in Live Functions</t>
  </si>
  <si>
    <t xml:space="preserve">The designers of spreadsheets know the common things that users like to do.  </t>
  </si>
  <si>
    <t>The main display screen contains a “Live Function” that will perform the requested function whenever cells are highlighted.</t>
  </si>
  <si>
    <t>Taking the SUM of a column of numbers is a pretty common task in spreadsheets used to track budgets and money.</t>
  </si>
  <si>
    <t>Most spreadsheets have some default data displayed whenever you highlight a range of cells.</t>
  </si>
  <si>
    <t>This will show the sum of the current highlighted cells.</t>
  </si>
  <si>
    <t>Takes the average value</t>
  </si>
  <si>
    <t>Maximum</t>
  </si>
  <si>
    <t>Find the maximum value (this matches the = max(range) function</t>
  </si>
  <si>
    <t>Minimum</t>
  </si>
  <si>
    <t>Find the minimum value (this matches the = min(range) function</t>
  </si>
  <si>
    <t>Finds the sum of the highlighted cells.</t>
  </si>
  <si>
    <t>Returns the number of cells in the range that contain number values, text and blank cells are ignored</t>
  </si>
  <si>
    <t>Returns the number of cells in the range that contain either number values or text.  Blank cells are ignored.</t>
  </si>
  <si>
    <t>4. Trigonometric Functions</t>
  </si>
  <si>
    <t>Trigonometric functions (Sin, Cos, Tan) are built in.  They use RADIANS (from zero to 2 *Pi) not DEGREES (from 0 to 360).</t>
  </si>
  <si>
    <t>A wide range of  trigonometric functions are built into spreadsheets.</t>
  </si>
  <si>
    <t>They follow a more mathematical function format, and do not use degrees from 0 to 360 inside the formula.</t>
  </si>
  <si>
    <t xml:space="preserve">Instead, they use values of function from 0 to 2*PI.  </t>
  </si>
  <si>
    <t>Degree</t>
  </si>
  <si>
    <t>Radians</t>
  </si>
  <si>
    <t>Angle</t>
  </si>
  <si>
    <t>Sin</t>
  </si>
  <si>
    <t>Cos</t>
  </si>
  <si>
    <t>Tan</t>
  </si>
  <si>
    <t>Cell B155 allows you to input an angle in degrees from 0 to 360 degrees.</t>
  </si>
  <si>
    <t>It does this by multiplying by the conversion factor between degrees and radians:  There are 2*PI radians for every 360 degrees.</t>
  </si>
  <si>
    <t>The number PI  (3.14etc) can be entered by typing                     PI()                  - the letter p, the letter i, followed by an open and close bracket.</t>
  </si>
  <si>
    <t>Cell D155 uses on of the two built in functions to convert between degrees and radians.</t>
  </si>
  <si>
    <t>=RADIANS (cell range)             takes a number in the cell range in degrees, and converts it to radians.</t>
  </si>
  <si>
    <t>=DEGREES(cell range)           takes a number in the cell range given in radians, and converts it do degrees.</t>
  </si>
  <si>
    <t>Cells C157 to C159 show how two functions can be combined into a single line.</t>
  </si>
  <si>
    <t>=SIN(RADIANS(B155))           first uses RADIANS to convert the degrees in Cell B155 to radians.</t>
  </si>
  <si>
    <t>That value is then used inside the SIN() function.</t>
  </si>
  <si>
    <t>The logarithm of a given number X is the exponent to which another number, the base b, must be raised in order to produce the number x.</t>
  </si>
  <si>
    <t>Logarithms are typicall used when large numbers are being expressed.</t>
  </si>
  <si>
    <t>The logarithm of a number has a base, b and an exponent, y.</t>
  </si>
  <si>
    <t>Y= LOG10 (X)</t>
  </si>
  <si>
    <t>This notation means that Y is the logarithm taken to base 10 of the number value X.</t>
  </si>
  <si>
    <t>In most cases, LOG is used to signifiy that the base is 10.</t>
  </si>
  <si>
    <t>This means that            10     raised to the power of   Y = X</t>
  </si>
  <si>
    <r>
      <t>'X=10</t>
    </r>
    <r>
      <rPr>
        <vertAlign val="superscript"/>
        <sz val="12"/>
        <color indexed="8"/>
        <rFont val="Arial"/>
        <family val="2"/>
      </rPr>
      <t>Y</t>
    </r>
  </si>
  <si>
    <t>For example:</t>
  </si>
  <si>
    <t>The logarithm base 10 of 1000 is 3.</t>
  </si>
  <si>
    <r>
      <t>Log</t>
    </r>
    <r>
      <rPr>
        <vertAlign val="subscript"/>
        <sz val="12"/>
        <color indexed="8"/>
        <rFont val="Arial"/>
        <family val="2"/>
      </rPr>
      <t>10</t>
    </r>
    <r>
      <rPr>
        <sz val="12"/>
        <color theme="1"/>
        <rFont val="Arial"/>
        <family val="2"/>
      </rPr>
      <t>(1000)=3.</t>
    </r>
  </si>
  <si>
    <r>
      <t>This is because 10*10*10 , or 10</t>
    </r>
    <r>
      <rPr>
        <b/>
        <vertAlign val="superscript"/>
        <sz val="12"/>
        <color indexed="8"/>
        <rFont val="Arial"/>
        <family val="2"/>
      </rPr>
      <t>3</t>
    </r>
    <r>
      <rPr>
        <sz val="12"/>
        <color theme="1"/>
        <rFont val="Arial"/>
        <family val="2"/>
      </rPr>
      <t xml:space="preserve">  is equal to 1000.</t>
    </r>
  </si>
  <si>
    <r>
      <t>10</t>
    </r>
    <r>
      <rPr>
        <vertAlign val="superscript"/>
        <sz val="12"/>
        <color indexed="8"/>
        <rFont val="Arial"/>
        <family val="2"/>
      </rPr>
      <t>3</t>
    </r>
    <r>
      <rPr>
        <sz val="12"/>
        <color theme="1"/>
        <rFont val="Arial"/>
        <family val="2"/>
      </rPr>
      <t>=1000</t>
    </r>
  </si>
  <si>
    <t>There are functions built into spreadsheets to perform these calculations</t>
  </si>
  <si>
    <t>LOG(Value)</t>
  </si>
  <si>
    <t>LN(Value)</t>
  </si>
  <si>
    <t>LOG(Value, Base 2)</t>
  </si>
  <si>
    <t>Inverse</t>
  </si>
  <si>
    <t>The sequence above provide three examples using the LOG function</t>
  </si>
  <si>
    <t>X=10Y</t>
  </si>
  <si>
    <t>Y=LN (X)</t>
  </si>
  <si>
    <t>X=eY</t>
  </si>
  <si>
    <r>
      <t xml:space="preserve">Y=LOG </t>
    </r>
    <r>
      <rPr>
        <vertAlign val="subscript"/>
        <sz val="12"/>
        <color indexed="8"/>
        <rFont val="Arial"/>
        <family val="2"/>
      </rPr>
      <t>Base</t>
    </r>
    <r>
      <rPr>
        <sz val="12"/>
        <color theme="1"/>
        <rFont val="Arial"/>
        <family val="2"/>
      </rPr>
      <t xml:space="preserve"> (Value)</t>
    </r>
  </si>
  <si>
    <r>
      <t>Value=Base</t>
    </r>
    <r>
      <rPr>
        <vertAlign val="superscript"/>
        <sz val="12"/>
        <color indexed="8"/>
        <rFont val="Arial"/>
        <family val="2"/>
      </rPr>
      <t>Y</t>
    </r>
  </si>
  <si>
    <t>Column C takes the logarithm base 10 of 256.  This uses the built in           =LOG(range)      function</t>
  </si>
  <si>
    <t>Column D take the natural logarithm, or LN, or 256.  This uses the irrational number e = 2.718281.... as the base.  It used the built in       = LN(range)     function.</t>
  </si>
  <si>
    <t>Column E uses the 2 as the base.  The LOG(Cell) function by default uses a base of 10.  You can add another base by typing       = LOG(Value;base)      with a semicolon separating Value and Base.</t>
  </si>
  <si>
    <t>Power functions are input into spreadsheets using                      ^                    to signify “raised to the power of”.</t>
  </si>
  <si>
    <t>This is entered as                    =2^8</t>
  </si>
  <si>
    <t>Spreadsheets are used by a wide range of users.</t>
  </si>
  <si>
    <t>Spreadsheets are supplied with a wide range of built in mathematical and statistical functions.</t>
  </si>
  <si>
    <t>1. Create x-y plot graphs from data.</t>
  </si>
  <si>
    <t>To start this example, we will select the data first using a new method to select.</t>
  </si>
  <si>
    <t>You will now have two columns of data highlighted that are not next to each other.</t>
  </si>
  <si>
    <t>X Value</t>
  </si>
  <si>
    <t>There are a number of steps to create a chart.</t>
  </si>
  <si>
    <t>4. Add new series</t>
  </si>
  <si>
    <t>5. Change the order of series on a graph</t>
  </si>
  <si>
    <t>1. Identifying and Changing the Data of a Graph</t>
  </si>
  <si>
    <t>You can change the data being used to create a charge in a variety of ways.</t>
  </si>
  <si>
    <t>&lt;Backspace&gt; to erase the D and type in E instead.</t>
  </si>
  <si>
    <t>When you have replaced both D's with E's, click &lt;Ok&gt;</t>
  </si>
  <si>
    <t>Editing the mouse pick.</t>
  </si>
  <si>
    <t>A graph can have multiple series of data plotted.  Each can have its own X and Y values.</t>
  </si>
  <si>
    <t>You can add multiple series to a single graph.</t>
  </si>
  <si>
    <t>&lt;Leftclick&gt; away from the graph on an empty cell somewhere in the spreadsheet.</t>
  </si>
  <si>
    <t>Hover the mouse over the graph and &lt;Leftclick&gt;</t>
  </si>
  <si>
    <t>You can manually choose the axis scales, or you can let the spreadsheet do it for you.</t>
  </si>
  <si>
    <t>&lt;Leftclick&gt; somewhere outside the graph in the spreadsheet so nothing of the graph is selected.</t>
  </si>
  <si>
    <t>Place the mouse over the Y axis that we want to alter.</t>
  </si>
  <si>
    <t>The dialogue shown on the right should open.</t>
  </si>
  <si>
    <t>Try selecting reverse order</t>
  </si>
  <si>
    <t>This is useful when the data gives the</t>
  </si>
  <si>
    <t>Y axis data of "Depth below  ground"</t>
  </si>
  <si>
    <t>as a positive number, but you want  to</t>
  </si>
  <si>
    <t>plot depth increasing downwards.</t>
  </si>
  <si>
    <t>Unclick &lt;Reverse Order&gt;</t>
  </si>
  <si>
    <t xml:space="preserve">Choose the "Logarithmic Scale" option.  </t>
  </si>
  <si>
    <t>The Y axis will now change to a logarithmic scale, where powers of 10 are plotted equal distances apart.</t>
  </si>
  <si>
    <t>A logarithmic scale is useful when all of your values are positive numbers, and range over a very wide range.</t>
  </si>
  <si>
    <t>Unclick &lt;Logarithmic Axis&gt;</t>
  </si>
  <si>
    <t>You can edit the data used to create a graph.</t>
  </si>
  <si>
    <t>All cell references are normally updated if you insert rows or columns into your spreadsheet.</t>
  </si>
  <si>
    <t>You should always to a double check of what data is being graphed.</t>
  </si>
  <si>
    <t>2. Adding trendlines to a graph</t>
  </si>
  <si>
    <t>1 Adding Different Types of Lines</t>
  </si>
  <si>
    <t>Offset 2</t>
  </si>
  <si>
    <t>Offset 30</t>
  </si>
  <si>
    <t>Offset 70</t>
  </si>
  <si>
    <t>The example graph has been created with two different data series plotted.</t>
  </si>
  <si>
    <t>One plots the data in column D, and the other plots the data in Column E</t>
  </si>
  <si>
    <t>Nothing is shown on the graph between these data points.</t>
  </si>
  <si>
    <t>We do have the ability to add lines to the graph to join up these points, but before we do that, we have to think about what a graph on a line means.</t>
  </si>
  <si>
    <t>We have calculated a value for a known mathematical function at each point.</t>
  </si>
  <si>
    <t>What about between the data points? If we choose to calculate are more points, we would get markers between the existing markers.</t>
  </si>
  <si>
    <t>Our markers are therefore examples of the value of the function Y=X^2 +Offset.</t>
  </si>
  <si>
    <t>We can add a line between these points that demonstrates the basic features of this exact mathematical function.</t>
  </si>
  <si>
    <t>2. Adding Trendlines to a Graph</t>
  </si>
  <si>
    <t>Data points on an XY graph may or may not represent a continuous data set.</t>
  </si>
  <si>
    <t>A smooth line joining all those points is therefore representative of what happens between the points with the real function.</t>
  </si>
  <si>
    <t>That is not always the case.</t>
  </si>
  <si>
    <t>Day</t>
  </si>
  <si>
    <t>Temperature</t>
  </si>
  <si>
    <t>This data indicates the temperature recorded once per day over different days.</t>
  </si>
  <si>
    <t>A line has been added using the method described before.</t>
  </si>
  <si>
    <t>You can see that the line is made up of a series of straight lines between the points.</t>
  </si>
  <si>
    <t>Does this mean that the temperature can be determined from the location of the line between the points?</t>
  </si>
  <si>
    <t>This is not the case.  We do not know what the temperature was between the measurement on day 1 and day 2.</t>
  </si>
  <si>
    <t xml:space="preserve">The line in this case seems to imply that we do.  </t>
  </si>
  <si>
    <t>Someone looking for the temperature halfway between day 1 and day 2 would go along the X axis, find the time for 1.5 days, and read the value off the line between the points.</t>
  </si>
  <si>
    <t>This would not be the temperature at this time.</t>
  </si>
  <si>
    <t xml:space="preserve">This is why the exercises up to this point have not included a line between points.  </t>
  </si>
  <si>
    <t>Before a line can be drawn, we need to specify what that line is going to be used for.</t>
  </si>
  <si>
    <t>We don not want to add a line that implies you can use it to determine the exact value of the variable at points between our measurements.</t>
  </si>
  <si>
    <t xml:space="preserve">A trendline is a line that uses statistics to determine the best fit of a line through the data.  </t>
  </si>
  <si>
    <t>It makes a statistical prediction of what the value would be at the points between the measured data points.</t>
  </si>
  <si>
    <t>The very name includes “Trend” which means that it not presenting itself as the exact value, but something that captures how the data changes approximately.</t>
  </si>
  <si>
    <t>You should now see the graph to the right.</t>
  </si>
  <si>
    <t>A straight line of the form</t>
  </si>
  <si>
    <t>Y = Slope (X) + Intercept</t>
  </si>
  <si>
    <t>Has been fit through the data.</t>
  </si>
  <si>
    <t>Exactly how it has been fit is best left for a proper statistics class.</t>
  </si>
  <si>
    <t>This clearly indicates that the data is the data, and was measured at the points shown only.</t>
  </si>
  <si>
    <t>The line that is shown is separate item, a statistical estimation of the data between the points.</t>
  </si>
  <si>
    <t>Someone trying to determine the value of the data between the points could use the formula given for the trendline.</t>
  </si>
  <si>
    <t>Or, the data may represent measurements taken at discrete points only, and the exact nature of how the data changed between measurments is not known.</t>
  </si>
  <si>
    <t>A line can be added to join points.  This can be made up of a straight line segment between the data points, or a smoothed line between points.</t>
  </si>
  <si>
    <t>Either way, the line is shown as part of the data series.  This means that there should be a relationship that is well defined between the points.</t>
  </si>
  <si>
    <t>If the data does not have a known relationship between the points, then the trend of the data can be statistically represented by a trendline.</t>
  </si>
  <si>
    <t>This is a separate line plotted on the graph that is shown as separate from the data series to clearly indicate that it is a trendline.</t>
  </si>
  <si>
    <t>1. Displaying two lines on different Y axes.</t>
  </si>
  <si>
    <t>1 Displaying Data on Separate Y Axis Scales.</t>
  </si>
  <si>
    <t>Two data series can be plotted using the same X axis scale, but using two different Y axis scales.</t>
  </si>
  <si>
    <t>Multiplier</t>
  </si>
  <si>
    <t>Click the mouse on each of the two series.  See which series the two lines point to.</t>
  </si>
  <si>
    <t xml:space="preserve">We can adjust the blue dataset so that it points to the data in Column G.  </t>
  </si>
  <si>
    <t>This is a similar mathematical function, but you can see that the data has been multiplied by a very small number 0.01.</t>
  </si>
  <si>
    <t>This means the Y-Values of this data set are very different that the other two data sets.</t>
  </si>
  <si>
    <t>Your graph should now look like:</t>
  </si>
  <si>
    <t xml:space="preserve">You can see that the graph on the right has a scale that makes the blue points and their data clearly visible, with Y values ranging from 70 to 430.  </t>
  </si>
  <si>
    <t>However, the Column G data is very small in comparison, and so it is hard to see how the two compare.</t>
  </si>
  <si>
    <t>Graphing very different data sets can make visualizing the data quite difficult.</t>
  </si>
  <si>
    <t>Each line on a graph can be presented on one of two axes to make the data more visible.</t>
  </si>
  <si>
    <t>Learning outcomes</t>
  </si>
  <si>
    <t>A cell can contain numbers, characters, strings, formulas, as well as time or date data.</t>
  </si>
  <si>
    <t>Date</t>
  </si>
  <si>
    <t>Time</t>
  </si>
  <si>
    <t>YYYY-MM-DD</t>
  </si>
  <si>
    <t>HH:MM:SS</t>
  </si>
  <si>
    <t>The two cells above contain date (A25) and time (B25) data.</t>
  </si>
  <si>
    <t>Click on each cell in turn, and examine the nature of the data displayed in the Input Line.</t>
  </si>
  <si>
    <t>YYYY</t>
  </si>
  <si>
    <t>MM</t>
  </si>
  <si>
    <t>MMM</t>
  </si>
  <si>
    <t>Will display the month of the year as 3 characters of text   Jan Feb Mar Apr.....</t>
  </si>
  <si>
    <t>DD</t>
  </si>
  <si>
    <t>Displays the day (1 to 31)</t>
  </si>
  <si>
    <t>HH:</t>
  </si>
  <si>
    <t>Displays the hour</t>
  </si>
  <si>
    <t>Displays the minutes</t>
  </si>
  <si>
    <t>SS</t>
  </si>
  <si>
    <t>Displays the seconds</t>
  </si>
  <si>
    <t>2. Setting the display format for date data</t>
  </si>
  <si>
    <t>Nina Hewitt, UBC (June 2020)</t>
  </si>
  <si>
    <t>Acknowledgements:</t>
  </si>
  <si>
    <t xml:space="preserve">This spreadsheet may be modifed or adapted. </t>
  </si>
  <si>
    <t>An attribution must be made to the the original spreadsheet:</t>
  </si>
  <si>
    <t>If this includes single quotes ' or double quotes “ these characters should be entered</t>
  </si>
  <si>
    <t>Tutorial 1: Basic Data Entry, Data Types and Data Display</t>
  </si>
  <si>
    <t>Selecting a cell, entering a number or text, and pressing &lt;Enter&gt; assigns data to a cell location</t>
  </si>
  <si>
    <t>If this includes single quotes ' or double quotes “ these characters should be entered. Otherwise do not include quotes.</t>
  </si>
  <si>
    <t xml:space="preserve">In this tutorial a large space will be shown to separate the text you should write. </t>
  </si>
  <si>
    <t>The contents of a cell for mathematical purposes, and the format used to display that number are separate.</t>
  </si>
  <si>
    <t>Option 1: On the &lt;Home Tab&gt;, look across the menu for the Cells area, and select the down arrrow beside &lt;Format&gt;.  Click on &lt;Format Cells&gt;.</t>
  </si>
  <si>
    <t>Across the top of the dialog box are tabs: Numbers, Alignment, Font, etc</t>
  </si>
  <si>
    <t>You will see a sample of the display shown in a &lt;Sample&gt; box.</t>
  </si>
  <si>
    <t>Click on &lt;Ok&gt;.</t>
  </si>
  <si>
    <t>The number 1863.4 has now been displayed as:</t>
  </si>
  <si>
    <r>
      <rPr>
        <sz val="12"/>
        <color theme="1"/>
        <rFont val="Arial"/>
        <family val="2"/>
      </rPr>
      <t xml:space="preserve">               </t>
    </r>
    <r>
      <rPr>
        <sz val="15"/>
        <color indexed="8"/>
        <rFont val="Arial"/>
        <family val="2"/>
      </rPr>
      <t xml:space="preserve">  1.86 x 10</t>
    </r>
    <r>
      <rPr>
        <vertAlign val="superscript"/>
        <sz val="16"/>
        <color indexed="8"/>
        <rFont val="Arial"/>
        <family val="2"/>
      </rPr>
      <t>3</t>
    </r>
  </si>
  <si>
    <t>Use the &lt;Decimal Places&gt; drop down box to change the number of digits.</t>
  </si>
  <si>
    <t>On each screen, accept the default settings, and click &lt;OK&gt; and then &lt;Finish&gt;.</t>
  </si>
  <si>
    <t>Try the various buttons contained in the Font and Aligment areas to determine their effect.</t>
  </si>
  <si>
    <t>Cells can be given borders.</t>
  </si>
  <si>
    <t>&lt;Rightclick&gt; and choose &lt;Format Cells&gt;.</t>
  </si>
  <si>
    <t>Click on the &lt;Border&gt; tab.</t>
  </si>
  <si>
    <t xml:space="preserve">On the left, you can select the line style you wish.  </t>
  </si>
  <si>
    <t>On the right, you can select which line locations around the cells you want to change.</t>
  </si>
  <si>
    <t xml:space="preserve">To copy an item, choose  &lt;Copy&gt; from the &lt;Clipboard&gt; area of the &lt;Home&gt; main menu, </t>
  </si>
  <si>
    <t>Chose  &lt;Paste&gt; from the &lt;Clipboard&gt; area of the main &lt;Home &gt; menu.</t>
  </si>
  <si>
    <t>All</t>
  </si>
  <si>
    <t>Comments</t>
  </si>
  <si>
    <t>In this case, click on the small box so that only &lt;Values&gt; is selected</t>
  </si>
  <si>
    <t>This time, Cell 256 should now contain the value 12.5, but the background to the cell should remain green.</t>
  </si>
  <si>
    <t>Pressing the F2 function key displays the cells used in a formula (in a Windows environment).  You can also double &lt;leftclick&gt; on a cell.</t>
  </si>
  <si>
    <t>As in the dialog box to the right, select to paste just &lt;Values&gt;.</t>
  </si>
  <si>
    <t>Click on Cell F202.  &lt;Rightclick&gt; and choose &lt;Paste Special&gt;</t>
  </si>
  <si>
    <t>This time, select &lt;Values&gt; to again paste the values in Column C, not the formula.</t>
  </si>
  <si>
    <t>Tutorial 2 Summary</t>
  </si>
  <si>
    <t>You can use &lt;Copy&gt; and &lt;Paste&gt; from the main menus</t>
  </si>
  <si>
    <t>Along the very bottom of the current Excel window, you will see        Sum:         along the bottom.</t>
  </si>
  <si>
    <t>This is the Status Bar.  You will see this live function tool can take</t>
  </si>
  <si>
    <t>Numerical Count</t>
  </si>
  <si>
    <t>5. Inverse Trigonometric Functions</t>
  </si>
  <si>
    <t>may be measured, and what is wanted is the angle.</t>
  </si>
  <si>
    <t>SOHCAHTOA</t>
  </si>
  <si>
    <t>Sin     is the ratio of the side opposite the angle (o), divided by the hypoteneuse (h)</t>
  </si>
  <si>
    <t>Cos    is the ratio of the side adjacent to the angle (a) divided by the hypoteneuse (h).</t>
  </si>
  <si>
    <t>Tan    is the ratio of side opposite the angle (o) divided by the side adjacent to the angle (a).</t>
  </si>
  <si>
    <t xml:space="preserve">If you have measured two of the sides of a right triangle (where the angle of o and a is 90 degrees), </t>
  </si>
  <si>
    <t>=ASIN (o/h)      will return a number in RADIANS of the angle when o and h are the values of the length of the o an h sides.</t>
  </si>
  <si>
    <t>=DEGREES(ASIN(o/h))     will return a number in DEGREES of the angle when the values are the lenth of the o and h sides</t>
  </si>
  <si>
    <t>We can test this out using a 3/4/5 triangle.</t>
  </si>
  <si>
    <t>Opposite</t>
  </si>
  <si>
    <t>Adjancent</t>
  </si>
  <si>
    <t>Hypotenueuse</t>
  </si>
  <si>
    <t>Angle:</t>
  </si>
  <si>
    <t>Click on B199 and use F2 to check the formula.</t>
  </si>
  <si>
    <t>=DEGREES(ATAN(rise value/run value))      will return the angle of the slope when you enter the vertical rise distance and the horizontal run distance into the formula.</t>
  </si>
  <si>
    <t>Practice entering a formula into cell B209 that can determine the angle from the rise and run of the 3/4/5 triangle shown above</t>
  </si>
  <si>
    <t>You should get the same answer as Cell B199 above</t>
  </si>
  <si>
    <t>Take a moment to click on each of the cells from C235 to E235 and examine the formula shown in each one.</t>
  </si>
  <si>
    <t>For example, to determine the reverse of E235, we want to raise the Base (2) to the power of Y (which is 8)</t>
  </si>
  <si>
    <t>Try this by entering it into Cell F235                     =2^(E198)</t>
  </si>
  <si>
    <t>Tutorial 4 Summary:</t>
  </si>
  <si>
    <t>6. Logarithmic and Power Functions</t>
  </si>
  <si>
    <t>Tutorial 1: Summary</t>
  </si>
  <si>
    <t>Tutorial 5 Summary:</t>
  </si>
  <si>
    <t>1. Creating a column graph</t>
  </si>
  <si>
    <t>To create a graph, you must specify the data that will be plotted.</t>
  </si>
  <si>
    <t>Mon</t>
  </si>
  <si>
    <t>Tue</t>
  </si>
  <si>
    <t>Wed</t>
  </si>
  <si>
    <t>Thu</t>
  </si>
  <si>
    <t>Fri</t>
  </si>
  <si>
    <t>Sat</t>
  </si>
  <si>
    <t>Sun</t>
  </si>
  <si>
    <t>Choose &lt;Insert&gt; and &lt;Recommended Charts&gt; from across the top menu.</t>
  </si>
  <si>
    <t>Choose the &lt;All Charts&gt; tab, and click on the &lt;Column&gt; type.</t>
  </si>
  <si>
    <t>You will see the dialog box to the right.</t>
  </si>
  <si>
    <t>Click &lt;OK&gt; and a chart will be created.</t>
  </si>
  <si>
    <t>A column chart will assign one column to each data point.</t>
  </si>
  <si>
    <t>The spacing of those data points along the x axis will be equal.</t>
  </si>
  <si>
    <t>The chart does not know how to label each value along the x axis, so it just</t>
  </si>
  <si>
    <t xml:space="preserve">&lt;Leftclick&gt; on one of the columns.  It should now highlight all of the blue columns.  </t>
  </si>
  <si>
    <t>&lt;Rightclick&gt; and choose &lt;Select Data&gt;.</t>
  </si>
  <si>
    <t>Click on Series 1, and choose &lt;Edit&gt;.</t>
  </si>
  <si>
    <t>This dialog box will now allow you to enter the name of a series.</t>
  </si>
  <si>
    <t>Click in the &lt;Series Name&gt; box and type        Cafeteria Customers</t>
  </si>
  <si>
    <t xml:space="preserve">Click OK.  </t>
  </si>
  <si>
    <t>Cafeteria Customers</t>
  </si>
  <si>
    <t>You can also specify the name by pointing to a cell containing the name.</t>
  </si>
  <si>
    <t xml:space="preserve">Edit the series again, and this time, click on the small red arrow icon to the </t>
  </si>
  <si>
    <t>left of the &lt;Series Name&gt; box.  This takes you to where you can select a cell.</t>
  </si>
  <si>
    <t>Click OK to close the &lt;Edit Series&gt; dialog.</t>
  </si>
  <si>
    <t>The second thing you can change is the labels used for each column.</t>
  </si>
  <si>
    <t>On the right hand side of the &lt;Select Data Source&gt; dialog box</t>
  </si>
  <si>
    <t>is the &lt;Horizontal Category Axis Labels&gt;</t>
  </si>
  <si>
    <t>Click on &lt;Edit&gt;.</t>
  </si>
  <si>
    <t>To close this dialog, either hit the &lt;Enter&gt; key, or click again on the red</t>
  </si>
  <si>
    <t>arrow icon box to the right hand side.</t>
  </si>
  <si>
    <t>Your graph above should now look like the one to the right.</t>
  </si>
  <si>
    <t>Faculty Customers</t>
  </si>
  <si>
    <t>Student Customers</t>
  </si>
  <si>
    <t>Choose &lt;Insert&gt;, &lt;recommended charts&gt;, &lt;All charts&gt; and choose &lt;Column&gt;</t>
  </si>
  <si>
    <t>Click &lt;OK&gt; on the chart dialog and you will get a chart.</t>
  </si>
  <si>
    <t>For example, column C contains the number of people eating lunch at the cafeteria each day of the week</t>
  </si>
  <si>
    <t>2. Charts with Multiple Columns</t>
  </si>
  <si>
    <t>Charts can plot data from multple sets of data.</t>
  </si>
  <si>
    <t>3. Line Charts</t>
  </si>
  <si>
    <t>Your chart should match the chart to the right.</t>
  </si>
  <si>
    <t>Line charts join together adjacent data points.  Each data point is given a single equally spaced place along the x axis.</t>
  </si>
  <si>
    <t>Click Ok and you should get a line chart like the one on the right.</t>
  </si>
  <si>
    <t>Notice that each day is given an equally sized space along the x axis.</t>
  </si>
  <si>
    <t>1. Creating  an XY Graph</t>
  </si>
  <si>
    <t>1. Create column plots from simple data</t>
  </si>
  <si>
    <t>The simplest form of data is a list of numbers in adjacent cells, either in one column, or in one row.</t>
  </si>
  <si>
    <t>Column charts are useful for comparing data.</t>
  </si>
  <si>
    <t>You can easily see that the data for each category along the x axis is separate.</t>
  </si>
  <si>
    <t>There is no implied connection between what happened for one category and another.</t>
  </si>
  <si>
    <t xml:space="preserve">On the &lt;Insert&gt; tab, choose &lt;Recommended Charts&gt;, &lt;All Charts&gt; and Choose &lt;Line&gt;.  </t>
  </si>
  <si>
    <t>Line charts are different than column charts.</t>
  </si>
  <si>
    <t>You can easily see on each day how many students, and how many faculty</t>
  </si>
  <si>
    <t>visited the cafeteria.  Each day is a separate event.</t>
  </si>
  <si>
    <t>The data below includes similar data for the one above, except now the cafeteria is closed on weekends.</t>
  </si>
  <si>
    <t>There is no data on Saturday and Sunday when the cafeteria is closed.</t>
  </si>
  <si>
    <t>In this case, the data is clearly total numbers of persons for each day.</t>
  </si>
  <si>
    <t>There are no data categories inbetween the days of the week.</t>
  </si>
  <si>
    <t>The line therefore connects directly from Friday of week 1 to Monday of week 2.</t>
  </si>
  <si>
    <t>4. Basic Chart Formatting</t>
  </si>
  <si>
    <t>&lt;Leftclick&gt; on the chart to the right somewhere near the edges.</t>
  </si>
  <si>
    <t>The whole chart should be selected, with small white dots at each corner.</t>
  </si>
  <si>
    <t xml:space="preserve">Look across the top menus, and new menu items &lt;Design&gt; and &lt;Format&gt; </t>
  </si>
  <si>
    <t>will have been added under a heading of &lt;Chart Tools&gt;.</t>
  </si>
  <si>
    <t>Click on &lt;Design&gt;.  Look on the far left and click on &lt;Add Design Element&gt;</t>
  </si>
  <si>
    <t>Click on the small arrow to show the list of options.</t>
  </si>
  <si>
    <t>&lt;Axis Titles&gt;, &lt;Primary Horiontal&gt;</t>
  </si>
  <si>
    <t>&lt;Axis Titles&gt;, &lt;Primary Vertical&gt;</t>
  </si>
  <si>
    <t>The chart already has a &lt;Chart Title&gt;, and &lt;Legend&gt;</t>
  </si>
  <si>
    <t>Here, use the drop down menus to add the following:</t>
  </si>
  <si>
    <t>Experiment with the different options for location of the title and the legend.</t>
  </si>
  <si>
    <t>Once the Title and axis title are created, you can click on the text box</t>
  </si>
  <si>
    <t>for each item, and edit the text.</t>
  </si>
  <si>
    <t>Rename the title to     Daily Cafeteria Customers</t>
  </si>
  <si>
    <t>Add a Y -axis title of       Customers</t>
  </si>
  <si>
    <t>Add an X axis title of       Day</t>
  </si>
  <si>
    <t>Your graph should look like the graph below:</t>
  </si>
  <si>
    <t>Column and line charts are good for displaying simple data.</t>
  </si>
  <si>
    <t>Line charts connect the data between categories and imply a connection between the data in different categories.</t>
  </si>
  <si>
    <t>Column charts clearly imply no connection between the data displayed in different x axis categories.</t>
  </si>
  <si>
    <t>XY charts are used to plot data where each data point has both a y value and an x value.</t>
  </si>
  <si>
    <t>The data below represents a second order polynomial, where an offset value has been specified.</t>
  </si>
  <si>
    <t>This is a graph of a polynomal function     Y=(X^2)+Offset             with the Offset value determined in separate cell.</t>
  </si>
  <si>
    <t>Select cell B29.  &lt;Leftclick&gt; and drag to highlight down to B47.  This will define the X values of our Graph.</t>
  </si>
  <si>
    <t>You will notice that the data used for this graph are not in adjacent columns.</t>
  </si>
  <si>
    <t>This has been done on purpose to show you how to select non-adjacent data.</t>
  </si>
  <si>
    <t xml:space="preserve">We need to now indicate the Y values. </t>
  </si>
  <si>
    <t xml:space="preserve">You have B29 to B47 highlighted.  Next, press and hold down the &lt;CTRL Key&gt;   </t>
  </si>
  <si>
    <t>While holding CTRL down, &lt;Leftclick&gt; on D29 and drag the mouse to D47.</t>
  </si>
  <si>
    <t>On the main menu, choose the &lt;Insert&gt; tab.</t>
  </si>
  <si>
    <t>Up to now, you have selected &lt;Recommended Charts&gt;</t>
  </si>
  <si>
    <t>as a way of selecting which chart type to use.</t>
  </si>
  <si>
    <t>To the right, you will notice there are small icons.</t>
  </si>
  <si>
    <t xml:space="preserve">Hover your mouse over each one in turn, and see which </t>
  </si>
  <si>
    <t>each icon represents.</t>
  </si>
  <si>
    <t>Hover of the icon showing dots</t>
  </si>
  <si>
    <t>Click on the icon showing a graph with just dots.</t>
  </si>
  <si>
    <t>Click on this chart type.</t>
  </si>
  <si>
    <t>A new graph should be created which will match the example graph adjacent to the data.</t>
  </si>
  <si>
    <t>Tutorial 6 Summary:</t>
  </si>
  <si>
    <t>Plotting points only implies that you know information only at the points where you have data.</t>
  </si>
  <si>
    <t>An X-Y or Scatter graph plots data where each data point has both an x and a y value.</t>
  </si>
  <si>
    <t>No implication is made that you know anything about what happens between the points.</t>
  </si>
  <si>
    <t xml:space="preserve">YY </t>
  </si>
  <si>
    <t>Will display the month of the year as a number from 1 to 12</t>
  </si>
  <si>
    <t>Tutorial 2: Dates and Date Formats</t>
  </si>
  <si>
    <t>Tutorial one introduced numbers and text as possible data formats.</t>
  </si>
  <si>
    <t>In this tutorial, we will work with date and time data, which are special cases.</t>
  </si>
  <si>
    <t>What is displayed is date in YYYY-MM-DD format.</t>
  </si>
  <si>
    <t>Choose &lt;Number&gt; and you will see that the format chosen is &lt;Date&gt;.</t>
  </si>
  <si>
    <t>You will see the various date formats listed.</t>
  </si>
  <si>
    <t>Try changing the format to different formats to see what happens.</t>
  </si>
  <si>
    <t>Month Day Year vs Day Month Year</t>
  </si>
  <si>
    <t xml:space="preserve">One of the most common points of confusion for entering and displaying </t>
  </si>
  <si>
    <t>The date is June 11th 2020 and the time is 10:30:23 AM.</t>
  </si>
  <si>
    <t>What date is this?</t>
  </si>
  <si>
    <t>The 11th of June, 2020</t>
  </si>
  <si>
    <t>or</t>
  </si>
  <si>
    <t>November 6th, 2020</t>
  </si>
  <si>
    <t>Different countries in the worlld have different conventions for writing dates.</t>
  </si>
  <si>
    <t>A common issue in spreadsheets is for people to not be clear on what format is used for date.</t>
  </si>
  <si>
    <t xml:space="preserve">If there is ever any potential for confusion between spreadsheet users, make sure to either include </t>
  </si>
  <si>
    <t>a key such as          DD-MMM-YYYY in the data header to clearly tell users the format.</t>
  </si>
  <si>
    <t>Or, choose a format including the MMM form so that month is written as text, not a number.</t>
  </si>
  <si>
    <t>&lt;Rightclick&gt; and &lt;Format Cells&gt;.</t>
  </si>
  <si>
    <t>Choose &lt;Number&gt; and &lt;Number&gt;</t>
  </si>
  <si>
    <t>The actual data stored in the background of a date formatted cell is actually this number.</t>
  </si>
  <si>
    <t>The number 43993 is the number of days since Jan 1, 1900 to reach Jun 11th, 2020.</t>
  </si>
  <si>
    <t>Having it be a date formated cell simply allows Excel to interpret a number of 43993 as a date in 2020.</t>
  </si>
  <si>
    <t>Choose &lt;Time&gt; as a format, and then try experimenting with different formats.</t>
  </si>
  <si>
    <t>Time is actually calculated across a day as a number between 0 and 1 as the fraction of a day.</t>
  </si>
  <si>
    <t>What is present in that cell is actually a formula that adds together the data</t>
  </si>
  <si>
    <t xml:space="preserve">Remember, what is really in those two cells is </t>
  </si>
  <si>
    <t>Adding the two together has given us a number that contains</t>
  </si>
  <si>
    <t>both the calendar date and time.</t>
  </si>
  <si>
    <t>You will see that the cell format is &lt;Custom&gt;, as YYYY-MMM-DD HH:MM:SS AM/PM</t>
  </si>
  <si>
    <t>To enter TIME data, type in number in the format: HH:MM or HH:MM:SS</t>
  </si>
  <si>
    <t>Always double check that all dates have been interpreted correctly.</t>
  </si>
  <si>
    <t>The same for changing between Excel and OpenOffice Calc.</t>
  </si>
  <si>
    <t>9 Copying, Pasting, and Cell Formats</t>
  </si>
  <si>
    <t>1. Enter simple numerical data into cells</t>
  </si>
  <si>
    <t>2. Understand the display formats of simple numerical data</t>
  </si>
  <si>
    <t>3. Changing the display format of simple numerical data.</t>
  </si>
  <si>
    <t>4. Using scientific notation to display very large or very small numbers</t>
  </si>
  <si>
    <t>5. Change the format of scientifc notation numbers</t>
  </si>
  <si>
    <t>6. Enter text data into cells</t>
  </si>
  <si>
    <t>7 Convert text data to numerial data.</t>
  </si>
  <si>
    <t>9. Basic copying and pasting, and how formats are pasted.</t>
  </si>
  <si>
    <t>3. Working with Date Data</t>
  </si>
  <si>
    <t>1. Understand how to enter date and time data into a cell.</t>
  </si>
  <si>
    <t>2. Be able to set date and time data to different display formats</t>
  </si>
  <si>
    <t>4. Time Data</t>
  </si>
  <si>
    <t>1. Enter Data Using Date and Time Formats</t>
  </si>
  <si>
    <t>You will see that the displayed format within the cell matches to how the date and time are displayed.</t>
  </si>
  <si>
    <t>To enter DATE data, type in numbers in the format:          YYYY-MM-DD     such as        2020-07-27   to enter  July 27th, 2020.</t>
  </si>
  <si>
    <t>When numbers are separated by a colon      :        the spreadsheet will interpret the data as times.</t>
  </si>
  <si>
    <t>You can resolve this by typing in the AM or PM.  Type                 2:14 PM       to enter PM data.</t>
  </si>
  <si>
    <t>Another method is to use a 24 hours clock, so that  2:14 PM is entered as 14:14</t>
  </si>
  <si>
    <t>The data that is stored for date or time, and the manner in which it is displayed, are separate.</t>
  </si>
  <si>
    <t>Click on B61 and &lt;Rightclick&gt; and &lt;Format Cells&gt;.</t>
  </si>
  <si>
    <t xml:space="preserve">The data stored in cell A61 and B61 above are known by Excel to be date formated.  </t>
  </si>
  <si>
    <t>dates are differences in convention over writing dates.</t>
  </si>
  <si>
    <t>However, dates on forms, field notes, or other forms of data used for data entry may vary.</t>
  </si>
  <si>
    <t>The most common way of writing dates across Earth is Day-Month-Year, which is what Canada uses.</t>
  </si>
  <si>
    <t>The United States uses Month-Day-Year. Other countries use other formats.</t>
  </si>
  <si>
    <t xml:space="preserve">The input line shows the raw data being stored in a common format.  </t>
  </si>
  <si>
    <t>The cell has been formatted to display that data in a DD-MM-YYYY format instead of the default  YYYY-MM-DD format.</t>
  </si>
  <si>
    <t>This is like a cell displaying      13      or an integer (no decimals) in a cell, but the input line showing the true value</t>
  </si>
  <si>
    <t>stored in the cell of 12.856743</t>
  </si>
  <si>
    <t>Try setting the cell A75 back to a YYYY-MM-DD format.</t>
  </si>
  <si>
    <t xml:space="preserve">Windows Excel spreadsheets use a convention for determining dates, which is to track </t>
  </si>
  <si>
    <t>We will see this again in later tutorials when we look at graphs with DATE on the x-axis.</t>
  </si>
  <si>
    <t>5. Date and Time together</t>
  </si>
  <si>
    <t>This is adding together at "DATE" and a "TIME".  One has dashes, the other colons.</t>
  </si>
  <si>
    <t>Date is number of days since Jan 1, 1900 (or sometimes Jan 1 1904).</t>
  </si>
  <si>
    <t>Time is fraction of a day between 0 and 1.</t>
  </si>
  <si>
    <t>By choosing a &lt;Custom&gt; type, you can create your own date and time display using YMDHMS shorthands.</t>
  </si>
  <si>
    <t>Date and Time are actually stored as days since 1900 and fractions of a day.</t>
  </si>
  <si>
    <t>How they are displayed and worked with in cells, and in the input line are slightly different.</t>
  </si>
  <si>
    <t xml:space="preserve">Always make sure to double check any date data, both on the data source, </t>
  </si>
  <si>
    <t>and in the spreadsheet, to make sure that you are entering and displaying the data</t>
  </si>
  <si>
    <t>the right way.</t>
  </si>
  <si>
    <t xml:space="preserve">The most common error is confusion between the Canadian  day month year system and the </t>
  </si>
  <si>
    <t>United States  month day year system of writing dates.</t>
  </si>
  <si>
    <t>Tutorial 3. Basic Formulas</t>
  </si>
  <si>
    <t>Tutorial 3 Summary</t>
  </si>
  <si>
    <t>Tutorial 4: Advanced Formulas</t>
  </si>
  <si>
    <t>Tutorial 5: Advanced Mathematics</t>
  </si>
  <si>
    <t>2. Use the mathematical functions built into the spreadsheet: Average</t>
  </si>
  <si>
    <t>1. Use the mathematical functions built into the spreadsheet: Sum</t>
  </si>
  <si>
    <t>3. Examine data using the built in Live Functions</t>
  </si>
  <si>
    <t>4. Use trigonometric functions (Sin, Cos, Tan)</t>
  </si>
  <si>
    <t>5. Use inverse trigonometric fuctions (ASIN, ACOS, ATAN)</t>
  </si>
  <si>
    <t>6. Use  ower, logarithmic and natural logarithmic functions</t>
  </si>
  <si>
    <t>Tutorial 6: Graphing 1</t>
  </si>
  <si>
    <t>Each set of data is called a SERIES.</t>
  </si>
  <si>
    <t>Some of the standard formatting of graphs can be done automatically.</t>
  </si>
  <si>
    <t>For example, in the data below, highlight from B107 to D114.</t>
  </si>
  <si>
    <t>You will see that including the column of names (B) and the two titles (C107 and D107)</t>
  </si>
  <si>
    <t>Excel has automatically interpreted column B to be the category names, and Row 107 as the series titles.</t>
  </si>
  <si>
    <t>Hot Dogs</t>
  </si>
  <si>
    <t>Sandwich</t>
  </si>
  <si>
    <t>Coffee</t>
  </si>
  <si>
    <t>Tea</t>
  </si>
  <si>
    <t>Pop</t>
  </si>
  <si>
    <t>Select C22:C26 to highlight the column of data.</t>
  </si>
  <si>
    <t>The chart to the right shows values on the y axis, and then shows 1 to 5 along the x axis.</t>
  </si>
  <si>
    <t>numbers them from 1 to 5 as there are 5 values.</t>
  </si>
  <si>
    <t>Select cell C21, then either hit &lt;Enter&gt; or click a second time on the arrow icon.</t>
  </si>
  <si>
    <t xml:space="preserve">You will have the option to select a range.  Select the item names in </t>
  </si>
  <si>
    <t>B22:B26</t>
  </si>
  <si>
    <t>This data set about sales in the cafeteria simply shows numbers of items in different distinct categories.</t>
  </si>
  <si>
    <t>and faculty customers counted each day.</t>
  </si>
  <si>
    <t>In this case, there is a connection between the different categories - with student numbers counted on each day</t>
  </si>
  <si>
    <t>Highlight the data from B135:D142</t>
  </si>
  <si>
    <t>In this case, the x-axis still shows distinct individual categories, in this case days.</t>
  </si>
  <si>
    <t>A line connecting points on a graph can sometimes imply that the person drawing the line</t>
  </si>
  <si>
    <t>actually knows what the value of the y axis variable is intervals along the x axis that were not measured.</t>
  </si>
  <si>
    <t>You could not infer sales on Saturday and Sunday by looking along the line between Friday and Monday.</t>
  </si>
  <si>
    <t>The way that the data is equally spaced is a clue that each day on the x axis is a category and you may not interpet values between categories.</t>
  </si>
  <si>
    <t>2. Create column plots with multiple data series</t>
  </si>
  <si>
    <t>4. Create titles and axis labels.</t>
  </si>
  <si>
    <t>3. Create line graphs and understand category data on the x axis</t>
  </si>
  <si>
    <t>Tutorial 7 Summary:</t>
  </si>
  <si>
    <t>Tutorial 7: Graphing XY Data</t>
  </si>
  <si>
    <t>1. Adding lines to an xy graph</t>
  </si>
  <si>
    <t>Data points on an x-y graph are plotted based on the x value and y value.</t>
  </si>
  <si>
    <t>Adding a line between points implies that something is known about the value between the measured points.</t>
  </si>
  <si>
    <t>The data below is for the same 2nd order polynomial, with different offsets between series.</t>
  </si>
  <si>
    <t>The charts shows just a marker (red diamond, or blue square) where there is a known data point.</t>
  </si>
  <si>
    <t>Point to the series with blue squares, and &lt;rightclick&gt;, then choose &lt;Format Data Series&gt;</t>
  </si>
  <si>
    <t>On the right of the screen, a box will open for &lt;Format Shape&gt;</t>
  </si>
  <si>
    <t>Click on the spilling paint can icon.</t>
  </si>
  <si>
    <t>Click on Line, and tick the box to indicate &lt;Solid Line&gt;</t>
  </si>
  <si>
    <t>Use this method to add a blue line to the blue series and a red line to the red series.</t>
  </si>
  <si>
    <t>By default, the line that is added to graphs is a straight line between points.</t>
  </si>
  <si>
    <t>If you look at the base of the dialog to the right, there is the option to choose</t>
  </si>
  <si>
    <t>to add a smoothed line.</t>
  </si>
  <si>
    <t>No line implies that you only know the data at the locations shown.</t>
  </si>
  <si>
    <t>A straight line between the points implies that you do know somehting about the data between the points, but</t>
  </si>
  <si>
    <t xml:space="preserve">the most you are willing to commit is that you could linearly estimate the value of y at some point between two </t>
  </si>
  <si>
    <t>measured values by estimating using a straight line.</t>
  </si>
  <si>
    <t>When you add a smoothed line, your are implying you can estimate the value between the points</t>
  </si>
  <si>
    <t>better than just fitting a straight line.</t>
  </si>
  <si>
    <t>You should not use a line if you know nothing about the overall form of the data.</t>
  </si>
  <si>
    <t>You should use a linear line if you are not sure.  The jagged nature will indicate your uncertainty to the reader.</t>
  </si>
  <si>
    <t>You should only very rarely use a smoothed line when you are are confident you know the data.</t>
  </si>
  <si>
    <t>For example, we are plotting data from a known mathematical function which has a curved shape.</t>
  </si>
  <si>
    <t>Adding a smoothed line to our data might be valid, as the built in algorithms to create the curved shape  will likely match the real function.</t>
  </si>
  <si>
    <t>The next exercise will consider this in more detail.</t>
  </si>
  <si>
    <t>In our example data, all the points were determined using an exact mathematical function.</t>
  </si>
  <si>
    <t>On the graph above, point the mouse at one of the blue points, and &lt;Rightclick&gt; and choose &lt;Add Trendline&gt;</t>
  </si>
  <si>
    <t>A dialog box will open on the right of the screen.</t>
  </si>
  <si>
    <t xml:space="preserve">Choose &lt;Linear&gt; as the trendline form.  </t>
  </si>
  <si>
    <t>Lower down, you will see options to &lt;Display equation on chart&gt; and &lt;Display R-squared value on chart&gt;</t>
  </si>
  <si>
    <t>The R value is a measure of how well the line fits the data.</t>
  </si>
  <si>
    <t>A value closer to 1 is better.</t>
  </si>
  <si>
    <t>The trendline has been shown as a separate item in the legend of the graph.</t>
  </si>
  <si>
    <t>They would need to understand more about the data.</t>
  </si>
  <si>
    <t>For example, if the data is the temperature measured a noon every day</t>
  </si>
  <si>
    <t>then using the trenline to predict what the temperature might be at noon on the 11th day might be okay.</t>
  </si>
  <si>
    <t xml:space="preserve">However, using the trendline to calculate the temperature at 6.5 days, as a means of predicting the </t>
  </si>
  <si>
    <t>temperature at midnight would not be a valid way to use the trendline.</t>
  </si>
  <si>
    <t>It should highlight the data in Column D as the Y data.</t>
  </si>
  <si>
    <t>Click on the blue diamond series</t>
  </si>
  <si>
    <t>Click on the red square series, it should point to the data in column E.</t>
  </si>
  <si>
    <t>&lt;Leftclick&gt; and drag the box over to the G column.</t>
  </si>
  <si>
    <t>Point the mouse at one of the points in the data series on the graph above.</t>
  </si>
  <si>
    <t>&lt;rightclick&gt;</t>
  </si>
  <si>
    <t>The input line will show the data ranges.</t>
  </si>
  <si>
    <t>This has the format</t>
  </si>
  <si>
    <t>=SERIES(NameofSeries, Xvalues, Yvalues, SeriesNumber)</t>
  </si>
  <si>
    <t>This showns you what data is being used.</t>
  </si>
  <si>
    <t>Xvalue and Yvalues will be cell ranges</t>
  </si>
  <si>
    <t>In this particular case, the cell ranges also include the name of sheet</t>
  </si>
  <si>
    <t>The last number is the number of the series, which controls the order it plots in the graph legend.</t>
  </si>
  <si>
    <t>2. Changing the data</t>
  </si>
  <si>
    <t>While you are clicked on the series, hover the mouse over the edge of the box surrounding the Y values.</t>
  </si>
  <si>
    <t>&lt;Rightclick&gt; and hold, then drag that box one column to the right to the E column and release.</t>
  </si>
  <si>
    <t>Click somewhere away from the graph, then click back on the series.  Does the E column now show as the data being used for Y?</t>
  </si>
  <si>
    <t>Editing the text description in the input line.</t>
  </si>
  <si>
    <t>You can also directly edit the input line if you are careful.</t>
  </si>
  <si>
    <t>For example, click your cursor to the right of the D in $D$21</t>
  </si>
  <si>
    <t>Next, use the mouse to &lt;rightclick&gt; and place the cursor just to the right of the D in $D$39.</t>
  </si>
  <si>
    <t>It is important when editing the input line NOT to use the arrow keys to try to move the cursor.</t>
  </si>
  <si>
    <t>3. Adding Another Series to a Graph</t>
  </si>
  <si>
    <t>&lt;Rightclick&gt; and choose &lt;Select Data&gt;</t>
  </si>
  <si>
    <t>Click on the botton to &lt;Add&gt; a series.</t>
  </si>
  <si>
    <t>In the box to the right, you can type in a name for the second series.</t>
  </si>
  <si>
    <t>For the X values, click on the red arrow icon and select B94:B112.</t>
  </si>
  <si>
    <t>Click on the red arrow icon when you have selected the values.</t>
  </si>
  <si>
    <t>Next, click on the red arrow icon to the right of the Series Y Values box.</t>
  </si>
  <si>
    <t>Choose the values from E94;E112.</t>
  </si>
  <si>
    <t>Click Okay.</t>
  </si>
  <si>
    <t>You have now added a second series to the graph.</t>
  </si>
  <si>
    <t>2. Set the Axis Values</t>
  </si>
  <si>
    <t>&lt;Leftclick&gt; and a box should now be drawn around the y axis values.</t>
  </si>
  <si>
    <t>&lt;Right click&gt; and select &lt;Format Axis&gt;.</t>
  </si>
  <si>
    <t>You should see Axis Options highlighted.</t>
  </si>
  <si>
    <t>Next, click on the icon of multiple columns on the right.</t>
  </si>
  <si>
    <t>The &lt;Axis Options&gt; should now be displayed.</t>
  </si>
  <si>
    <t>You will see &lt;Bounds&gt; which are the display limits of the Y axis.</t>
  </si>
  <si>
    <t>They are currently set to Auto, meaning Excel chooses values.</t>
  </si>
  <si>
    <t>Click the cursor into the box for &lt;Maximum&gt; and change the value to 4000.</t>
  </si>
  <si>
    <t>Press Enter.</t>
  </si>
  <si>
    <t>The y - axis should now go from 0 to 4000.</t>
  </si>
  <si>
    <t>Experiment with changing the range of values on the X axis as well.</t>
  </si>
  <si>
    <t>You can also change the intervals that are labelled on the axis by changing the values for the Major or Minor Units.</t>
  </si>
  <si>
    <t>Note there are two boxes in the axis dialog box to “Reverse direction” and “Logarithmic Scale”</t>
  </si>
  <si>
    <t>Select the Y axis, and open the dialog box.</t>
  </si>
  <si>
    <t>The example graph has been created by highlighting all the data from C143:F161 and using &lt;Insert&gt;.</t>
  </si>
  <si>
    <t>Click on each series, and check which data is being used.</t>
  </si>
  <si>
    <t>4. Changing the order of a series</t>
  </si>
  <si>
    <t>Examine the input line, and notice the number at the end.</t>
  </si>
  <si>
    <t xml:space="preserve">The last number indicates the order the series will appear in the legend.  </t>
  </si>
  <si>
    <t>Click on the grey series number 3.  In the input line, highlight the 3, and replace it with a 1.</t>
  </si>
  <si>
    <t xml:space="preserve">The order of the series should now change in the legend.  </t>
  </si>
  <si>
    <t>1. Identify the data being plotted in a chart.</t>
  </si>
  <si>
    <t>2. Change the data by dragging, or by editing the input line.</t>
  </si>
  <si>
    <t>3. Adding a new series to a chart.</t>
  </si>
  <si>
    <t>The order of a series in the legend is controled by the series number.</t>
  </si>
  <si>
    <t xml:space="preserve">Click on the blue square series and </t>
  </si>
  <si>
    <t>&lt;rightclick&gt; and select &lt;Format Series&gt;</t>
  </si>
  <si>
    <t>Click on the Columns Icons.</t>
  </si>
  <si>
    <t>You will have a choice to plot the series on the Primary or Secondary axis.</t>
  </si>
  <si>
    <t>Choose the Secondary Axis.</t>
  </si>
  <si>
    <t>The orange diamond series has been plotted from 0 to 500 on the Y axis.</t>
  </si>
  <si>
    <t>Adding Chart Titles</t>
  </si>
  <si>
    <t xml:space="preserve">Remember, if you click on the graph, up at the top menus, you can choose </t>
  </si>
  <si>
    <t>&lt;Design&gt; in the &lt;Chart Tools&gt; and then click on &lt;Add Chart Element&gt;.</t>
  </si>
  <si>
    <t>Now, under &lt;Axis Titles&gt; you will see options to add titles to the &lt;Primary Vertical&gt; and the &lt;Secondary Vertical&gt;.</t>
  </si>
  <si>
    <t>The blue squares has now been plotted on a 0 to 4 y axis on the right side of the chart.</t>
  </si>
  <si>
    <t>2. Setting the value ranges on x and y axes</t>
  </si>
  <si>
    <t>3. Using reversed data on an axis</t>
  </si>
  <si>
    <t>4. Using a logarithmic scale on an axis.</t>
  </si>
  <si>
    <t>3 Reverse Axis</t>
  </si>
  <si>
    <t>4 Logarithmic Axes</t>
  </si>
  <si>
    <t>X or Y axis data can be plotted in reverse.</t>
  </si>
  <si>
    <t>X or Y axis data can be plotted using a logarithmic scale to display data across a wide range of values.</t>
  </si>
  <si>
    <t>Note that zero and negative numbers cannot be plotted on a logarithmic scale.</t>
  </si>
  <si>
    <t>Tutorial 8: Graphing Data with Date on the X axis</t>
  </si>
  <si>
    <t>1. Use Date as the scale on the X axis of an xy chart.</t>
  </si>
  <si>
    <t>2. Set date manually</t>
  </si>
  <si>
    <t>Temperature at Noon</t>
  </si>
  <si>
    <t>The graph on the right was created by highlighting the data from B17:C30 and inserting an xy graph.</t>
  </si>
  <si>
    <t>1. Charting with Date on the X axis</t>
  </si>
  <si>
    <t>Date can be used on the X axis of xy charts</t>
  </si>
  <si>
    <t>Changing the date range of the axis can by complicated</t>
  </si>
  <si>
    <t>The data in column B has been entered as consecutive dates using  YYYY-MM-DD format</t>
  </si>
  <si>
    <t>The X axis has been interpreted as representing dates, and you will see the labels are in the same format</t>
  </si>
  <si>
    <t xml:space="preserve">as the data contained in Column B. </t>
  </si>
  <si>
    <t>&lt;Double leftclick&gt; over the x axis numbers</t>
  </si>
  <si>
    <t>to bring up the Format axis dialog box.</t>
  </si>
  <si>
    <t>Or, point at the axis, and &lt;rightclick&gt;, then &lt;Format Axis&gt;</t>
  </si>
  <si>
    <t xml:space="preserve">You will see that the axis uses the underlying date value </t>
  </si>
  <si>
    <t>for the X axis value.</t>
  </si>
  <si>
    <t>See Tutorial 2 for how dates are handled in Excel</t>
  </si>
  <si>
    <t>or since Jan 1, 1904 (Mac Excel)</t>
  </si>
  <si>
    <t>The dates are interpreted as days since Jan 1 1900 (windows Excel)</t>
  </si>
  <si>
    <t>This makes setting the date range of an xy graph slightly awkward</t>
  </si>
  <si>
    <t>Set the maximum to 44030.</t>
  </si>
  <si>
    <t>2. Changing the Date Format of the Axis Labels.</t>
  </si>
  <si>
    <t>The dates along the bottom of the graph cannot be read as they are too squashed together.</t>
  </si>
  <si>
    <t>Right now, the labels follow the same format as the data itself.</t>
  </si>
  <si>
    <t>Point to the x axis and &lt;doubleclick&gt; to open the &lt;Format Axis&gt; dialog</t>
  </si>
  <si>
    <t>Click on the Columns Icon, and then on &lt;Number&gt;.</t>
  </si>
  <si>
    <t>You will see that the data is being shown as a Date type.</t>
  </si>
  <si>
    <t>Click on the tickbox to uncheck &lt;Linked to Source&gt;.</t>
  </si>
  <si>
    <t>You can now pick another code.</t>
  </si>
  <si>
    <t>which will display to digit month and two digit day on the axis instead.</t>
  </si>
  <si>
    <t>You can use the dropdown box under &lt;Type&gt; to pick a set type.</t>
  </si>
  <si>
    <t>Or, you can write your own format under &lt;Format Code&gt; (see Tutorial 2).</t>
  </si>
  <si>
    <t>Change the format code to          mm-dd    and then click on &lt;Add&gt;</t>
  </si>
  <si>
    <t xml:space="preserve">This would be okay, if you made the Chart Title into </t>
  </si>
  <si>
    <t>July 2020 Temperature Data</t>
  </si>
  <si>
    <t>You will now see the format at the right, where each date can be read.</t>
  </si>
  <si>
    <t>This labelling is somewhat ambiguous as year is removed.</t>
  </si>
  <si>
    <t>3. Date data and Column and Line Chart types</t>
  </si>
  <si>
    <t>using Column or Line graph types.</t>
  </si>
  <si>
    <t>and has automatically created one x axis category per day.</t>
  </si>
  <si>
    <t>Days where there are no data have no column in the column graph</t>
  </si>
  <si>
    <t>This is a common chart format for displaying daily precipitation values</t>
  </si>
  <si>
    <t>The line graph to the right has done the same thing.</t>
  </si>
  <si>
    <t xml:space="preserve">The spreadsheet has recognized that Date is a category and </t>
  </si>
  <si>
    <t>created one category along the x axis for all dates, even those that are missing</t>
  </si>
  <si>
    <t>line is just something the computer has created to join points together.</t>
  </si>
  <si>
    <t>The other two graphs to the right show the data above presented</t>
  </si>
  <si>
    <t>The top xy graph shows the data above, which now has some days missing.</t>
  </si>
  <si>
    <t>Using a line graph to display data such as this is a poor choice.</t>
  </si>
  <si>
    <t>One each graph, &lt;doubleclick&gt; on the x axis.</t>
  </si>
  <si>
    <t>In the &lt;Format Axis&gt;, choose the Column Icon</t>
  </si>
  <si>
    <t xml:space="preserve">The xy graph dialog will look the same, showing </t>
  </si>
  <si>
    <t>Values like 44012</t>
  </si>
  <si>
    <t>However, the line and column graphs will show a different dialog.</t>
  </si>
  <si>
    <t>The X axis can be interpreted as:</t>
  </si>
  <si>
    <t>Text Axis - if you click this, each "Date" simply becomes a category label.</t>
  </si>
  <si>
    <t xml:space="preserve">Date Axis - this is what is displayed above, where it creates one </t>
  </si>
  <si>
    <t xml:space="preserve">              category for each day, and so missing days are shown.</t>
  </si>
  <si>
    <t>One critical difference is that for the column and line graphs</t>
  </si>
  <si>
    <t>the extent of the x axis is given in real date format</t>
  </si>
  <si>
    <t>YYYY-MM-DD.</t>
  </si>
  <si>
    <t>Tutorial 8 Summary:</t>
  </si>
  <si>
    <t>Dates are intepreted as cumulative days since 1900 or 1904.</t>
  </si>
  <si>
    <t>Column and Line graphs can interprete date data as either simply data labels, or as dates.</t>
  </si>
  <si>
    <t>The format of column C has been changed by &lt;rightclick&gt;, &lt;format cell&gt; and then choosing &lt;Number&gt; as the format</t>
  </si>
  <si>
    <t>If you want to adjust the extents of your XY Scatter plot, create the four cells above.</t>
  </si>
  <si>
    <t>Adjust the dates that you want to see on your graph in column B.</t>
  </si>
  <si>
    <t>The data in column B is entered as       2020-07-01     meaning is it date format YYYY-MM-DD</t>
  </si>
  <si>
    <t>Tutorial 9: Working with Chart Series</t>
  </si>
  <si>
    <t>Turorial 9 Summary:</t>
  </si>
  <si>
    <t>Tutorial 10: Working with Dual Y Axes.</t>
  </si>
  <si>
    <t>Tutorial 10 Summary</t>
  </si>
  <si>
    <t>Tutorial 11 Summary</t>
  </si>
  <si>
    <t>This Excel Workbook has been created to provide tutorials on how to use spreadsheet software to conduct basic data storage, calculations and graphing.</t>
  </si>
  <si>
    <t>However, some of the functions, and the screenshots will not be the same in other software.</t>
  </si>
  <si>
    <t>The tutorials can be opened in OpenOffice Calc, Google Sheets, or other common spreadsheet software.</t>
  </si>
  <si>
    <t>Please email craig.nichol@ubc.ca if you have suggestions for edits or improvements.</t>
  </si>
  <si>
    <t>Please send suggestions of how the tutorials can be best arranged to suit the types of spreadsheet skills you expect in your course.</t>
  </si>
  <si>
    <t>Crystal Huscroft, TRU (June 2020)</t>
  </si>
  <si>
    <t>Please email to craig.nichol@ubc.ca if you adopt this tutorial in your course, or with any suggestions or edits.</t>
  </si>
  <si>
    <t xml:space="preserve">Instructors: </t>
  </si>
  <si>
    <t>These tutorials are not intended to be all done at once, but to be done on an as-needed basis.</t>
  </si>
  <si>
    <t>Software and Hardware</t>
  </si>
  <si>
    <t>These tutorials have been written for Microsoft Excel on a computer running Windows 10 equipped with a mouse.</t>
  </si>
  <si>
    <t>PC vs Mac</t>
  </si>
  <si>
    <t>The &lt;leftclick&gt; and &lt;rightclick&gt; instructions for PC can translate as &lt;Click&gt; and &lt;CTRL-click&gt; in most cases.</t>
  </si>
  <si>
    <t xml:space="preserve">Menu options or keyboard commands are contained within &lt;&gt; marks.  </t>
  </si>
  <si>
    <t>For example, &lt;doubleclick&gt; indicates that the mouse button should be double clicked.</t>
  </si>
  <si>
    <t>A large space will be shown to separate the text you should write.</t>
  </si>
  <si>
    <t>Type              12             and press &lt;Enter&gt; will enter the number 12.</t>
  </si>
  <si>
    <t>Type              '12            and press &lt;Enter&gt; will enter the text characters 1 and 2.</t>
  </si>
  <si>
    <t>These tutorials are not intended to be opened in mobile operating systems versions of Excel, or on a touchscreen based phone or tablet.</t>
  </si>
  <si>
    <t>Stuart MacKinnon, UBC (June 2020)</t>
  </si>
  <si>
    <t xml:space="preserve">Cell B24 is highlighted in green.  In this spreadsheet tutorial, green or white cells are used to indicate places where  you should be entering data.  </t>
  </si>
  <si>
    <t>Cell B26 is highlighted in red.  In this spreadsheet tutorial, red cells are cells in which you should not change the values otherwise part of the tutorial may not work.</t>
  </si>
  <si>
    <t>Hover your mouse over cell B31 and click to highlight the cell.  When selected, a cell will have a bold box around the cell, and this is now termed the active cell.</t>
  </si>
  <si>
    <t xml:space="preserve">With B31 as the active cell, type         12        and press &lt;ENTER&gt;.  </t>
  </si>
  <si>
    <t>Cell B31 now contains a numerical value of 12.  It will display with no decimal point or digits, as the cell is interpreted to be an INTEGER value (a whole number).</t>
  </si>
  <si>
    <t xml:space="preserve">Examine cell B41.   It displays the value 12.6     </t>
  </si>
  <si>
    <t>The currently selected cell is shown:      B41</t>
  </si>
  <si>
    <t>Right now, Cell B41 only displays the number to one digit after the decimal point.</t>
  </si>
  <si>
    <t xml:space="preserve">Make cell B57 the active cell.    </t>
  </si>
  <si>
    <t>What value is actually located in cell B57?</t>
  </si>
  <si>
    <t>Type the value of this number into cell B69.</t>
  </si>
  <si>
    <t>B83 and C83 contain the same floating point number with one digit after the decimal point.</t>
  </si>
  <si>
    <t>Choose C83 as the active cell.  &lt;Rightclick&gt; and choose &lt;Format Cells&gt;.</t>
  </si>
  <si>
    <t xml:space="preserve">Keep in mind that the value of the actual data stored in Cell C83 did not change.  </t>
  </si>
  <si>
    <t xml:space="preserve"> Make cell B117 the active cell</t>
  </si>
  <si>
    <t>Examine cell B137  It contains the number twelve and one half.</t>
  </si>
  <si>
    <t>The data entered into cell B137 is not a number.  It is entered as TEXT.  This means is not the value 12.5, but rather the typed text “12.5”.</t>
  </si>
  <si>
    <t>While cell B137 is active, look in the input line at the top of the screen.</t>
  </si>
  <si>
    <t>A common problem is that data copied and pasted that should be numbers is entered into the cells as character strings instead.</t>
  </si>
  <si>
    <t>Examine cell B163 and B164, which both contain            '12.5         or the text characters one two decimal five.</t>
  </si>
  <si>
    <t>Make Cell B164 the active cell.</t>
  </si>
  <si>
    <t>Instead, with Cell B164 active, choose &lt;Data&gt; and select &lt;Text to Columns&gt; in the &lt;Data Tools&gt; area.</t>
  </si>
  <si>
    <t>Cell B206 contains the text Title.</t>
  </si>
  <si>
    <t>See if you can make cells B232 to C234 match those in cells E232 to F234.</t>
  </si>
  <si>
    <t>The example above contains two cells that contain Text  - B247 and C246</t>
  </si>
  <si>
    <t>Make Cell C247 the active cell.</t>
  </si>
  <si>
    <t>Make C258 the active cell.</t>
  </si>
  <si>
    <t>You will notice that the value of 12.5 now appears in Cell C258.</t>
  </si>
  <si>
    <t>The value, and all the associated formatting, was copied from C247 and pasted into C258.</t>
  </si>
  <si>
    <t>Return to Cell C247, and  &lt;Copy&gt; the cell contents.</t>
  </si>
  <si>
    <t>This time, click on cell C269.</t>
  </si>
  <si>
    <t>With cell C269 highlighted, click on the arrow located under  &lt;Paste&gt; and choose &lt;Paste Special&gt;.</t>
  </si>
  <si>
    <t>This lists all of the characteristics of the cell C247 that you can choose</t>
  </si>
  <si>
    <t>Only the numerical data, the number 12.5, was copied, but not any formats, formulas or other features of cell C247.</t>
  </si>
  <si>
    <t>Time and date data use standard shorthand notations to describe how data are entered or displayed.</t>
  </si>
  <si>
    <t xml:space="preserve">Year is Y, Month is M, Day is D, Hour is H, Minutes is M, Seconds is S.  </t>
  </si>
  <si>
    <t>These can be combined using some standard conventions.</t>
  </si>
  <si>
    <t>This means to just display the last two digits of the year.  2018 would be 18.</t>
  </si>
  <si>
    <t>This means to display the full year including all digits</t>
  </si>
  <si>
    <t>AM / PM</t>
  </si>
  <si>
    <t>Determines the time of the day as before noon or after noon.</t>
  </si>
  <si>
    <t>When numbers are typed in separated by a      -        the numbers will be interpreted as dates.</t>
  </si>
  <si>
    <t>A time is inherently ambigous as to whether is is AM or PM.</t>
  </si>
  <si>
    <t>The default way to enter dates in Excel is YYYY-MM-DD.</t>
  </si>
  <si>
    <t>This is the safest way to enter dates and to be sure the correct date is entered.</t>
  </si>
  <si>
    <t>If you click on A75 above, and look at the input line, you will see      2020-06-11  indicating it is June 11th of 2020.</t>
  </si>
  <si>
    <t>The actual number stored for dates is a single number that counts time forwards from Jan 1, 1900.</t>
  </si>
  <si>
    <t>Click on cell C109</t>
  </si>
  <si>
    <t>The format of Cell C109 will swap to match B109</t>
  </si>
  <si>
    <t>the start of the day Jan 1, 1900 as date = 0</t>
  </si>
  <si>
    <t>Note: If you are doing this tutorial on a MAC, the you may have noticed a different number.</t>
  </si>
  <si>
    <t>Excel for MAC and some other spreadsheets use Jan 1, 1904 as day 1.</t>
  </si>
  <si>
    <t>The lesson: You must be very careful when swapping files between MAC and Windows users when dates are involved</t>
  </si>
  <si>
    <t>Time data is actually stored as a number between 0 and 1, or the fraction of a day.</t>
  </si>
  <si>
    <t>Click on C139.  &lt;rightclick&gt; and &lt;Format Cells&gt;.</t>
  </si>
  <si>
    <t>Next, click on C148. Change the format to &lt;Number&gt; and increase the digits displayed.</t>
  </si>
  <si>
    <t>You should see the same number as B148.</t>
  </si>
  <si>
    <t>Days and times can be added or subtracted as numbers.</t>
  </si>
  <si>
    <t>Click on cell C162.</t>
  </si>
  <si>
    <t>in cells A162 and B162.</t>
  </si>
  <si>
    <t>Rightclick on C162 and &lt;Fomat Cells&gt; to see how that is displayed.</t>
  </si>
  <si>
    <t>Trying changing the date and time displayed in C170 to get it to match C162.</t>
  </si>
  <si>
    <t>In Tutorial 4 you will learn how to anchor formulas to specific cells.</t>
  </si>
  <si>
    <t>Press F2 or &lt;doubleclick&gt;.  The Cell B91 will show up as blue, indicating is matches to the   B91 in the formula which will also be shown in blue.</t>
  </si>
  <si>
    <t>What has been copied is the formula that occupies these cells, not the number that is the mathematical result of the formula.</t>
  </si>
  <si>
    <t>This time, put the cursor in G151. &lt;rightclick&gt; and choose &lt;Paste Special&gt;.</t>
  </si>
  <si>
    <t>If in doubt, press F2 or &lt;doubleclick&gt;, which will highlight the cells being used in a particular formula.</t>
  </si>
  <si>
    <t>We saw in Tutorial 3 Basic Formulas, that when you copy this formula to another location, it maintains the same relative directions.</t>
  </si>
  <si>
    <t>In Tutorials 1 to 3 you have encountered four different ways to copy and paste:</t>
  </si>
  <si>
    <t>=(B92^2)+C90    will appear in the box at the top of the screen in the input line.</t>
  </si>
  <si>
    <t>Spreadsheets have a large number of built-in functions that perform complex calculations on data.</t>
  </si>
  <si>
    <t>They are entered by first typing     =     to indicate that a formula is coming</t>
  </si>
  <si>
    <t>A range of cells indicate by         Topleftcell:bottomrightcell                      =sum(C44:C52)</t>
  </si>
  <si>
    <t xml:space="preserve">How would you find the maximum value in the range (C79:C87)  </t>
  </si>
  <si>
    <t xml:space="preserve">Try typing an      =         then start to type in what you think that formula might start with        MAX     </t>
  </si>
  <si>
    <t>Remember, you type in    =         then type in the start of what a formula name might be.  As soon as you enter a     (    to start the range, the spreadsheet will make more suggestions.</t>
  </si>
  <si>
    <t>Spreadsheets like Excel and OpenOffice Calc are often used by financial users to do budgeting and accounting.</t>
  </si>
  <si>
    <t xml:space="preserve">Highlight Cells C119 to C127 and look at the bottom right of the screen.  </t>
  </si>
  <si>
    <t xml:space="preserve">Next, point the mouse at the area at the bottom of the screen that says “Sum: ” and &lt;Rightclick&gt;.  </t>
  </si>
  <si>
    <t xml:space="preserve">Cell C155 converts that value to a value in radians.    </t>
  </si>
  <si>
    <t>Sometimes, the distances along the sides of a right triangle</t>
  </si>
  <si>
    <t>then you can determine the angle.</t>
  </si>
  <si>
    <t>The RISE of a slope is the vertical distance, equal to o.  The RUN of a slope is the horizontal distance, or the a distance.</t>
  </si>
  <si>
    <t>Column graphs display a vertical bar scaled to the value of the data for each category along the x axis.</t>
  </si>
  <si>
    <t>You must consider carefully the data being charted, and the users of the graph to make sure the type of chart is appropriate.</t>
  </si>
  <si>
    <t>Make sure any date formats used on chart axes are clear and unambigous.</t>
  </si>
  <si>
    <t>Column and Line graphs treat Date data differently than xy graphs</t>
  </si>
  <si>
    <t xml:space="preserve">The spreadsheet has realized that the x axis "Category" seems to be a date, </t>
  </si>
  <si>
    <t>but a space has been made for them on the x axis.</t>
  </si>
  <si>
    <t>What is different is how the data are connected.</t>
  </si>
  <si>
    <t>The column chart had independent columns in each category.</t>
  </si>
  <si>
    <t>The line chart has been joined between those locations where there are data.</t>
  </si>
  <si>
    <t xml:space="preserve">It has become less obvious which days have no measured data and thus the </t>
  </si>
  <si>
    <t>A chart user may assume the line represents the true value</t>
  </si>
  <si>
    <t>on the 11th, 12th and 13th where there was no real data.</t>
  </si>
  <si>
    <t>It is therefore simple to determine what the x axis extents are and to change them.</t>
  </si>
  <si>
    <t>Sorry, but there is no simple way in Excel to have an XY Graph use real dates</t>
  </si>
  <si>
    <t>for the axis Min and Max like the column and line graphs do.</t>
  </si>
  <si>
    <t xml:space="preserve">The following is a helpful way to do this.  </t>
  </si>
  <si>
    <t>This creates a quick live conversion tool to help you set X axis extents.</t>
  </si>
  <si>
    <t>Then, enter the number values (like 44026)  you get in Column C into the x axis extents in the Format Axis dialog.</t>
  </si>
  <si>
    <t xml:space="preserve">Name of series   can either be text in double quotes right after the   (   bracket      eg: =SERIES("NameofSeries",    or a cell address = SERIES (D20, </t>
  </si>
  <si>
    <t>Tutorial 11: Using Lines and Trendlines in XY graphs.</t>
  </si>
  <si>
    <t>Care must be taken to choose whether to add a line, and in choosing the right type of line to add.</t>
  </si>
  <si>
    <t>Smoothed vs Straight</t>
  </si>
  <si>
    <r>
      <t>The R</t>
    </r>
    <r>
      <rPr>
        <vertAlign val="superscript"/>
        <sz val="12"/>
        <color indexed="8"/>
        <rFont val="Arial"/>
        <family val="2"/>
      </rPr>
      <t>2</t>
    </r>
    <r>
      <rPr>
        <sz val="12"/>
        <color indexed="8"/>
        <rFont val="Arial"/>
        <family val="2"/>
      </rPr>
      <t xml:space="preserve"> value quoted gives them some indication of how well the predicted trendline describes the data.</t>
    </r>
  </si>
  <si>
    <r>
      <t>The close the R</t>
    </r>
    <r>
      <rPr>
        <vertAlign val="superscript"/>
        <sz val="12"/>
        <color indexed="8"/>
        <rFont val="Arial"/>
        <family val="2"/>
      </rPr>
      <t>2</t>
    </r>
    <r>
      <rPr>
        <sz val="12"/>
        <color indexed="8"/>
        <rFont val="Arial"/>
        <family val="2"/>
      </rPr>
      <t xml:space="preserve"> value is to one, the better the fit between the predictor equation and the measured data.</t>
    </r>
  </si>
  <si>
    <r>
      <t>How well a trendline fits the data is given by the value of R</t>
    </r>
    <r>
      <rPr>
        <vertAlign val="superscript"/>
        <sz val="12"/>
        <color indexed="8"/>
        <rFont val="Arial"/>
        <family val="2"/>
      </rPr>
      <t>2</t>
    </r>
    <r>
      <rPr>
        <i/>
        <sz val="12"/>
        <color indexed="8"/>
        <rFont val="Arial"/>
        <family val="2"/>
      </rPr>
      <t xml:space="preserve"> (R-squared) that is given along with the line, with 1 being a perfect fit.</t>
    </r>
  </si>
  <si>
    <t>Author Dr. Craig Nichol UBC Okanagan Creative Commons 4.0 BY NC SA</t>
  </si>
  <si>
    <t>Please send any comments, edits, or suggestions for content to include to: craig.nichol@ubc.ca</t>
  </si>
  <si>
    <t>This work by Dr. Craig Nichol is licensed under CC BY-NC-SA 4.0</t>
  </si>
  <si>
    <t xml:space="preserve">Cell B23 is highlighted in green.  In this spreadsheet tutorial, green or white cells are used to indicate places where you should be entering data.  </t>
  </si>
  <si>
    <t>Cell B26 is highlighted in red.  In this spreadsheet tutorial, red cells are cells in which you should not change the values otherwise the tutorial may not function.</t>
  </si>
  <si>
    <t xml:space="preserve">Please send an email to craig.nichol@ubc.ca indicating where you are sharing it and why so that I can improve the tutorial to suit how it is being used. </t>
  </si>
  <si>
    <t xml:space="preserve">A common task in the Earth Sciences is to calculate the angle of a slope from the RISE and RUN of the slope.  </t>
  </si>
  <si>
    <t>Earth, Environmental and Geographic Sciences Excel Tutorial</t>
  </si>
  <si>
    <t>The content and the division of content into the tutorials was designed to match the needs of different courses.</t>
  </si>
  <si>
    <t>This tutorial has also been shared with anyone who is interested in learning more about Excel.</t>
  </si>
  <si>
    <t>This workbook was originally created to accompany various courses in the Earth and Environmental Sciences program at UBC Okanagan.</t>
  </si>
  <si>
    <t xml:space="preserve">Those who have encountered this tutorial in another way - welcome.  Please feel free to rework and modify this tutorial to suit your needs, or to share the tutorial with others. </t>
  </si>
  <si>
    <t>A version for OpenOffice Calc is in preparation (July 2021).</t>
  </si>
  <si>
    <t>In some cases, some guidance has been given in the tutorials on how those using Mac versions of Excel may find the experience to be different.</t>
  </si>
  <si>
    <t>The &lt;F2&gt; instruction to reveal the target cells of formulas on a PC can be achieved by a &lt;doubleclick&gt; on either a Mac or PC.</t>
  </si>
  <si>
    <t>Please email craig.nichol@ubc.ca with suggestions for PC vs Mac instructions.</t>
  </si>
  <si>
    <t>Version 7 is the second public release of this spreadsheet.</t>
  </si>
  <si>
    <t>Please email to craig.nichol@ubc.ca if you adopt this tutorial in your course.</t>
  </si>
  <si>
    <t>Please note that each tutorial has been written with active cells for calculations to be carried out.</t>
  </si>
  <si>
    <t>This choice was made in order that the tutorial is "live".</t>
  </si>
  <si>
    <t>This does mean that the instructions in each sheet are specific to certain cells.  If you move content by inserting rows, or deleting rows, then the</t>
  </si>
  <si>
    <t xml:space="preserve">instructions and the active cells will not be properly matched.   </t>
  </si>
  <si>
    <t>Data in a spreadsheet is stored in a cell.  Each cell has a column which has a letter, starting at A and going to Z.  After Z, the columns are identified with two letters (AA, AB, AC...AZ, BA, BB... )</t>
  </si>
  <si>
    <t>Each cell can contain a variety of data in different formats.  This can be numbers, dates, single characters, or longer strings of characters that make text.</t>
  </si>
  <si>
    <t>This is the symbol used in spreadsheets to indicate that what follows is to be treated as text, not as a numerical value.</t>
  </si>
  <si>
    <r>
      <t xml:space="preserve">Typing                                      </t>
    </r>
    <r>
      <rPr>
        <b/>
        <sz val="16"/>
        <color indexed="8"/>
        <rFont val="Arial"/>
        <family val="2"/>
      </rPr>
      <t xml:space="preserve"> </t>
    </r>
    <r>
      <rPr>
        <sz val="12"/>
        <color theme="1"/>
        <rFont val="Arial"/>
        <family val="2"/>
      </rPr>
      <t>'12.5              and hitting enter will tell the spreadsheet that what you want to create is the text “12.5”, not the numerical value 12.5.</t>
    </r>
  </si>
  <si>
    <t>Examine Cell F163 and F164.  They contain the numerical value 12.5.</t>
  </si>
  <si>
    <t>Screen captures of the screens are shown below.</t>
  </si>
  <si>
    <t>By default, numerical values are usually formatted to be aligned to the right of the cell.</t>
  </si>
  <si>
    <t>For practice, try formatting F164 back to being text.  How would you do that?   What character needs to be entered as the start of the number 12.5?  What happens to the display format?</t>
  </si>
  <si>
    <t>Cells can also have a background color, and borders.</t>
  </si>
  <si>
    <t>The color also changed from a green background to a white one.</t>
  </si>
  <si>
    <t>8. Set the font and font settings, the background color, and cell outlines</t>
  </si>
  <si>
    <t xml:space="preserve">This version of the spreadsheet for the Earth Educators Rendevous uses American spelling (E.G.: COLOR rather than Canadian spelling color) . </t>
  </si>
  <si>
    <t>In the &lt;Home&gt; tab  &lt;Font&gt; area, you can change Bold, Italics, Underline, Font color.</t>
  </si>
  <si>
    <t>The dropdown arrow next to the red A wil show you the colors you can assign for text</t>
  </si>
  <si>
    <t>The Paint Can icon will change background color.</t>
  </si>
  <si>
    <t>In this example, B40 and B41 will be different colors.   The color used in the formula will match the color of the box around the cell.</t>
  </si>
  <si>
    <t>Press &lt;F2&gt;.  the X value and the offset will be in different colored boxes.</t>
  </si>
  <si>
    <t>Notice that the B95 value points to the left in row 95, but the other colored box has been locked to the offset value of 2 in row 90.</t>
  </si>
  <si>
    <t>There should now be colored boxes showing the X data and Y data.</t>
  </si>
  <si>
    <t>Drag the color Y value box back over to the D column.</t>
  </si>
  <si>
    <t>Click on the blue data series.  A colored box will appear around the X and Y data.</t>
  </si>
  <si>
    <t xml:space="preserve">Point to the edge of the colored box until the mouse becomes a crosshairs.  </t>
  </si>
  <si>
    <t>Here, you can choose the line color, thickness, solid or dashed, etc.</t>
  </si>
  <si>
    <t>etc.</t>
  </si>
  <si>
    <t>X-Y graphs commonly used in the Earth Sciences, Physical Geography and other Sciences demonstrate data.</t>
  </si>
  <si>
    <t>These data can be representative values of a continuous mathematical function at a small subset of chosen points.</t>
  </si>
  <si>
    <t>There is no way to use this line to interpret how many customers were served between Wed and Thursday.</t>
  </si>
  <si>
    <t>Only certain x axis values have been chosen for doing calculations of the y value, and these x values are not space evenly.</t>
  </si>
  <si>
    <t>In column C, a formula has been entered      =B177      which means C177 will be a copy of the entry in cell B177.</t>
  </si>
  <si>
    <t>A Final Word About Dates</t>
  </si>
  <si>
    <t>Many people will find themselves working in international teams with people from many backgrounds.</t>
  </si>
  <si>
    <t>Some write Year, Month Day.  Others write  Year, Day, Month.</t>
  </si>
  <si>
    <t>Some will write    Day  Month Year, while others   Month Day Year.</t>
  </si>
  <si>
    <t xml:space="preserve">          6-7-2021</t>
  </si>
  <si>
    <t>When writing sample dates, or recording other dated data, it is critical to be clear on the format you are using.</t>
  </si>
  <si>
    <t>You may have noticed now that using dates in spreadsheets can sometimes be a bit cumbersome.</t>
  </si>
  <si>
    <t>Why would spreadsheet programmers use this confusing system of days since 1900?</t>
  </si>
  <si>
    <t>That format is universal, whereas the way the we write dates varies from place to place.</t>
  </si>
  <si>
    <t>One of the most common data entry errors that occurs in the sciences is the date of sampling.</t>
  </si>
  <si>
    <t>To some, this means the 6th month (June) and the 7th day, or June 7th, 2021.  To others, this means the 6th day of the 7th month, or July 6th, 2021.</t>
  </si>
  <si>
    <t>Another way is to get into the habit of always writing out the month as three letters.  That one extra character can avoid a world of headaches later.</t>
  </si>
  <si>
    <t>One way to do it would be to create a clear key in your notebook, but what if the person does not see it, and just assumes you write dates like they do?</t>
  </si>
  <si>
    <t>And please, never write</t>
  </si>
  <si>
    <t xml:space="preserve">   </t>
  </si>
  <si>
    <t xml:space="preserve">       7 6 21</t>
  </si>
  <si>
    <t>That could be July 5th 2021, or 21st of June, 2007, or ….. or…… or…….</t>
  </si>
  <si>
    <t>You should be aware that the "normal" way in which people write dates is very different across the globe.</t>
  </si>
  <si>
    <t>Year is often not a problem, as most people will write out all four digits to avoid confusion.</t>
  </si>
  <si>
    <t>Typically, the mistakes get made when people write one or two digits for day and month.</t>
  </si>
  <si>
    <t>Think of the confusion that will ensue back at the main office, if the field  person on a job records the date as:</t>
  </si>
  <si>
    <t>So, consider always writing dates as           Jul-6-2021   on your sample bags, or sample bottles, not        7-6-2021.</t>
  </si>
  <si>
    <t>Always be clear in writing out dates so that there is no room for misinterpretation.</t>
  </si>
  <si>
    <t>Version 7  July 7, 2021 for Earth Educators Rendezvous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</si>
</sst>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1009]0.0"/>
    <numFmt numFmtId="166" formatCode="[$-1009]General"/>
    <numFmt numFmtId="167" formatCode="[$$-1009]#,##0.00;[Red]&quot;-&quot;[$$-1009]#,##0.00"/>
    <numFmt numFmtId="168" formatCode="dd/mm/yyyy;@"/>
    <numFmt numFmtId="169" formatCode="[$-409]h:mm:ss\ AM/PM;@"/>
    <numFmt numFmtId="170" formatCode="yyyy/mm/dd;@"/>
    <numFmt numFmtId="171" formatCode="0.000000"/>
    <numFmt numFmtId="172" formatCode="yyyy/mmm/dd\ hh:mm:ss\ AM/PM"/>
  </numFmts>
  <fonts count="29" x14ac:knownFonts="1">
    <font>
      <sz val="12"/>
      <color theme="1"/>
      <name val="Arial"/>
      <family val="2"/>
    </font>
    <font>
      <sz val="15"/>
      <color indexed="8"/>
      <name val="Arial"/>
      <family val="2"/>
    </font>
    <font>
      <vertAlign val="superscript"/>
      <sz val="16"/>
      <color indexed="8"/>
      <name val="Arial"/>
      <family val="2"/>
    </font>
    <font>
      <b/>
      <sz val="16"/>
      <color indexed="8"/>
      <name val="Arial"/>
      <family val="2"/>
    </font>
    <font>
      <vertAlign val="superscript"/>
      <sz val="12"/>
      <color indexed="8"/>
      <name val="Arial"/>
      <family val="2"/>
    </font>
    <font>
      <vertAlign val="subscript"/>
      <sz val="12"/>
      <color indexed="8"/>
      <name val="Arial"/>
      <family val="2"/>
    </font>
    <font>
      <b/>
      <vertAlign val="superscript"/>
      <sz val="12"/>
      <color indexed="8"/>
      <name val="Arial"/>
      <family val="2"/>
    </font>
    <font>
      <u/>
      <sz val="11"/>
      <color rgb="FF0000FF"/>
      <name val="Calibri"/>
      <family val="2"/>
    </font>
    <font>
      <sz val="11"/>
      <color rgb="FF000000"/>
      <name val="Calibri"/>
      <family val="2"/>
    </font>
    <font>
      <b/>
      <i/>
      <sz val="16"/>
      <color theme="1"/>
      <name val="Arial"/>
      <family val="2"/>
    </font>
    <font>
      <b/>
      <i/>
      <u/>
      <sz val="12"/>
      <color theme="1"/>
      <name val="Arial"/>
      <family val="2"/>
    </font>
    <font>
      <sz val="12"/>
      <color rgb="FF000000"/>
      <name val="Arial"/>
      <family val="2"/>
    </font>
    <font>
      <b/>
      <sz val="12"/>
      <color theme="1"/>
      <name val="Arial"/>
      <family val="2"/>
    </font>
    <font>
      <b/>
      <sz val="14"/>
      <color theme="1"/>
      <name val="Arial"/>
      <family val="2"/>
    </font>
    <font>
      <i/>
      <sz val="12"/>
      <color theme="1"/>
      <name val="Arial"/>
      <family val="2"/>
    </font>
    <font>
      <sz val="15"/>
      <color theme="1"/>
      <name val="Arial"/>
      <family val="2"/>
    </font>
    <font>
      <i/>
      <sz val="12"/>
      <color rgb="FF000000"/>
      <name val="Arial"/>
      <family val="2"/>
    </font>
    <font>
      <b/>
      <sz val="14"/>
      <color rgb="FF000000"/>
      <name val="Arial"/>
      <family val="2"/>
    </font>
    <font>
      <sz val="8"/>
      <color rgb="FF000000"/>
      <name val="Calibri"/>
      <family val="2"/>
    </font>
    <font>
      <sz val="12"/>
      <color rgb="FF000000"/>
      <name val="Calibri"/>
      <family val="2"/>
    </font>
    <font>
      <sz val="11"/>
      <color rgb="FF000000"/>
      <name val="Arial"/>
      <family val="2"/>
    </font>
    <font>
      <b/>
      <sz val="12"/>
      <color rgb="FF000000"/>
      <name val="Arial"/>
      <family val="2"/>
    </font>
    <font>
      <sz val="11"/>
      <color rgb="FFFF0000"/>
      <name val="Arial"/>
      <family val="2"/>
    </font>
    <font>
      <i/>
      <sz val="11"/>
      <color rgb="FF000000"/>
      <name val="Arial"/>
      <family val="2"/>
    </font>
    <font>
      <sz val="12"/>
      <color rgb="FFFF0000"/>
      <name val="Arial"/>
      <family val="2"/>
    </font>
    <font>
      <b/>
      <sz val="16"/>
      <color rgb="FF000000"/>
      <name val="Arial"/>
      <family val="2"/>
    </font>
    <font>
      <sz val="12"/>
      <color theme="1"/>
      <name val="Arial"/>
      <family val="2"/>
    </font>
    <font>
      <sz val="12"/>
      <color indexed="8"/>
      <name val="Arial"/>
      <family val="2"/>
    </font>
    <font>
      <i/>
      <sz val="12"/>
      <color indexed="8"/>
      <name val="Arial"/>
      <family val="2"/>
    </font>
  </fonts>
  <fills count="13">
    <fill>
      <patternFill patternType="none"/>
    </fill>
    <fill>
      <patternFill patternType="gray125"/>
    </fill>
    <fill>
      <patternFill patternType="solid">
        <fgColor rgb="FF00CC00"/>
        <bgColor rgb="FF00CC00"/>
      </patternFill>
    </fill>
    <fill>
      <patternFill patternType="solid">
        <fgColor rgb="FFFF3333"/>
        <bgColor rgb="FFFF3333"/>
      </patternFill>
    </fill>
    <fill>
      <patternFill patternType="solid">
        <fgColor rgb="FF00CC33"/>
        <bgColor rgb="FF00CC33"/>
      </patternFill>
    </fill>
    <fill>
      <patternFill patternType="solid">
        <fgColor rgb="FF66CCFF"/>
        <bgColor rgb="FF66CCFF"/>
      </patternFill>
    </fill>
    <fill>
      <patternFill patternType="solid">
        <fgColor rgb="FF92D050"/>
        <bgColor rgb="FF92D050"/>
      </patternFill>
    </fill>
    <fill>
      <patternFill patternType="solid">
        <fgColor rgb="FFFF0000"/>
        <bgColor rgb="FFFF0000"/>
      </patternFill>
    </fill>
    <fill>
      <patternFill patternType="solid">
        <fgColor theme="0"/>
        <bgColor indexed="64"/>
      </patternFill>
    </fill>
    <fill>
      <patternFill patternType="solid">
        <fgColor theme="0"/>
        <bgColor rgb="FFFFFFFF"/>
      </patternFill>
    </fill>
    <fill>
      <patternFill patternType="solid">
        <fgColor rgb="FF00B050"/>
        <bgColor rgb="FF00CC00"/>
      </patternFill>
    </fill>
    <fill>
      <patternFill patternType="solid">
        <fgColor rgb="FFFF0000"/>
        <bgColor indexed="64"/>
      </patternFill>
    </fill>
    <fill>
      <patternFill patternType="solid">
        <fgColor rgb="FF00B050"/>
        <bgColor indexed="64"/>
      </patternFill>
    </fill>
  </fills>
  <borders count="24">
    <border>
      <left/>
      <right/>
      <top/>
      <bottom/>
      <diagonal/>
    </border>
    <border>
      <left style="thin">
        <color rgb="FFFFFFFF"/>
      </left>
      <right style="thin">
        <color rgb="FFFFFFFF"/>
      </right>
      <top style="thin">
        <color rgb="FFFFFFFF"/>
      </top>
      <bottom style="thin">
        <color rgb="FFFFFFF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ck">
        <color auto="1"/>
      </left>
      <right/>
      <top/>
      <bottom/>
      <diagonal/>
    </border>
    <border>
      <left style="thick">
        <color theme="1"/>
      </left>
      <right/>
      <top style="thick">
        <color theme="1"/>
      </top>
      <bottom/>
      <diagonal/>
    </border>
    <border>
      <left/>
      <right/>
      <top style="thick">
        <color theme="1"/>
      </top>
      <bottom/>
      <diagonal/>
    </border>
    <border>
      <left/>
      <right style="thick">
        <color theme="1"/>
      </right>
      <top style="thick">
        <color theme="1"/>
      </top>
      <bottom/>
      <diagonal/>
    </border>
    <border>
      <left style="thick">
        <color theme="1"/>
      </left>
      <right/>
      <top/>
      <bottom/>
      <diagonal/>
    </border>
    <border>
      <left/>
      <right style="thick">
        <color theme="1"/>
      </right>
      <top/>
      <bottom/>
      <diagonal/>
    </border>
    <border>
      <left style="thick">
        <color theme="1"/>
      </left>
      <right/>
      <top/>
      <bottom style="thick">
        <color theme="1"/>
      </bottom>
      <diagonal/>
    </border>
    <border>
      <left/>
      <right/>
      <top/>
      <bottom style="thick">
        <color theme="1"/>
      </bottom>
      <diagonal/>
    </border>
    <border>
      <left/>
      <right style="thick">
        <color theme="1"/>
      </right>
      <top/>
      <bottom style="thick">
        <color theme="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7">
    <xf numFmtId="0" fontId="0" fillId="0" borderId="0"/>
    <xf numFmtId="166" fontId="7" fillId="0" borderId="0"/>
    <xf numFmtId="166" fontId="8" fillId="0" borderId="0"/>
    <xf numFmtId="0" fontId="9" fillId="0" borderId="0">
      <alignment horizontal="center"/>
    </xf>
    <xf numFmtId="0" fontId="9" fillId="0" borderId="0">
      <alignment horizontal="center" textRotation="90"/>
    </xf>
    <xf numFmtId="0" fontId="10" fillId="0" borderId="0"/>
    <xf numFmtId="167" fontId="10" fillId="0" borderId="0"/>
  </cellStyleXfs>
  <cellXfs count="101">
    <xf numFmtId="0" fontId="0" fillId="0" borderId="0" xfId="0"/>
    <xf numFmtId="166" fontId="8" fillId="0" borderId="0" xfId="2"/>
    <xf numFmtId="0" fontId="0" fillId="0" borderId="0" xfId="0" applyFont="1"/>
    <xf numFmtId="0" fontId="13" fillId="0" borderId="0" xfId="0" applyFont="1"/>
    <xf numFmtId="0" fontId="0" fillId="2" borderId="0" xfId="0" applyFont="1" applyFill="1"/>
    <xf numFmtId="0" fontId="0" fillId="3" borderId="0" xfId="0" applyFont="1" applyFill="1"/>
    <xf numFmtId="0" fontId="14" fillId="0" borderId="0" xfId="0" applyFont="1"/>
    <xf numFmtId="164" fontId="0" fillId="3" borderId="0" xfId="0" applyNumberFormat="1" applyFont="1" applyFill="1"/>
    <xf numFmtId="164" fontId="0" fillId="0" borderId="0" xfId="0" applyNumberFormat="1" applyFont="1"/>
    <xf numFmtId="164" fontId="0" fillId="4" borderId="0" xfId="0" applyNumberFormat="1" applyFont="1" applyFill="1"/>
    <xf numFmtId="0" fontId="15" fillId="0" borderId="0" xfId="0" applyFont="1"/>
    <xf numFmtId="0" fontId="0" fillId="0" borderId="0" xfId="0" applyFill="1"/>
    <xf numFmtId="0" fontId="12" fillId="5" borderId="2" xfId="0" applyFont="1" applyFill="1" applyBorder="1" applyAlignment="1">
      <alignment horizontal="center"/>
    </xf>
    <xf numFmtId="0" fontId="12" fillId="5" borderId="3" xfId="0" applyFont="1" applyFill="1" applyBorder="1" applyAlignment="1">
      <alignment horizontal="center"/>
    </xf>
    <xf numFmtId="0" fontId="14" fillId="0" borderId="4" xfId="0" applyFont="1" applyBorder="1"/>
    <xf numFmtId="0" fontId="0" fillId="0" borderId="5" xfId="0" applyBorder="1"/>
    <xf numFmtId="0" fontId="14" fillId="0" borderId="6" xfId="0" applyFont="1" applyBorder="1"/>
    <xf numFmtId="0" fontId="0" fillId="0" borderId="7" xfId="0" applyBorder="1"/>
    <xf numFmtId="0" fontId="0" fillId="2" borderId="0" xfId="0" applyFill="1"/>
    <xf numFmtId="166" fontId="11" fillId="0" borderId="0" xfId="2" applyFont="1"/>
    <xf numFmtId="166" fontId="11" fillId="6" borderId="0" xfId="2" applyFont="1" applyFill="1"/>
    <xf numFmtId="166" fontId="16" fillId="0" borderId="0" xfId="2" applyFont="1"/>
    <xf numFmtId="166" fontId="17" fillId="0" borderId="0" xfId="2" applyFont="1"/>
    <xf numFmtId="166" fontId="11" fillId="2" borderId="0" xfId="2" applyFont="1" applyFill="1"/>
    <xf numFmtId="0" fontId="12" fillId="0" borderId="0" xfId="0" applyFont="1"/>
    <xf numFmtId="0" fontId="0" fillId="4" borderId="0" xfId="0" applyFill="1"/>
    <xf numFmtId="166" fontId="11" fillId="7" borderId="0" xfId="2" applyFont="1" applyFill="1"/>
    <xf numFmtId="166" fontId="11" fillId="0" borderId="0" xfId="2" applyFont="1" applyAlignment="1">
      <alignment horizontal="right"/>
    </xf>
    <xf numFmtId="0" fontId="0" fillId="7" borderId="0" xfId="0" applyFont="1" applyFill="1"/>
    <xf numFmtId="166" fontId="11" fillId="0" borderId="0" xfId="2" applyFont="1" applyAlignment="1">
      <alignment wrapText="1"/>
    </xf>
    <xf numFmtId="166" fontId="18" fillId="0" borderId="0" xfId="2" applyFont="1"/>
    <xf numFmtId="166" fontId="19" fillId="0" borderId="0" xfId="2" applyFont="1"/>
    <xf numFmtId="166" fontId="20" fillId="0" borderId="0" xfId="2" applyFont="1"/>
    <xf numFmtId="166" fontId="21" fillId="0" borderId="0" xfId="2" applyFont="1"/>
    <xf numFmtId="166" fontId="22" fillId="0" borderId="0" xfId="2" applyFont="1"/>
    <xf numFmtId="166" fontId="23" fillId="0" borderId="0" xfId="2" applyFont="1"/>
    <xf numFmtId="0" fontId="13" fillId="0" borderId="1" xfId="0" applyFont="1" applyBorder="1"/>
    <xf numFmtId="0" fontId="0" fillId="2" borderId="0" xfId="0" quotePrefix="1" applyFont="1" applyFill="1"/>
    <xf numFmtId="0" fontId="0" fillId="3" borderId="0" xfId="0" quotePrefix="1" applyFont="1" applyFill="1"/>
    <xf numFmtId="0" fontId="0" fillId="0" borderId="0" xfId="0" quotePrefix="1" applyFont="1"/>
    <xf numFmtId="0" fontId="0" fillId="11" borderId="0" xfId="0" applyFont="1" applyFill="1"/>
    <xf numFmtId="0" fontId="0" fillId="0" borderId="0" xfId="0" quotePrefix="1"/>
    <xf numFmtId="168" fontId="0" fillId="12" borderId="0" xfId="0" applyNumberFormat="1" applyFill="1"/>
    <xf numFmtId="169" fontId="0" fillId="0" borderId="0" xfId="0" applyNumberFormat="1"/>
    <xf numFmtId="170" fontId="0" fillId="0" borderId="0" xfId="0" applyNumberFormat="1"/>
    <xf numFmtId="170" fontId="0" fillId="11" borderId="0" xfId="0" applyNumberFormat="1" applyFill="1"/>
    <xf numFmtId="2" fontId="0" fillId="11" borderId="0" xfId="0" applyNumberFormat="1" applyFill="1"/>
    <xf numFmtId="169" fontId="0" fillId="11" borderId="0" xfId="0" applyNumberFormat="1" applyFill="1"/>
    <xf numFmtId="169" fontId="0" fillId="12" borderId="0" xfId="0" applyNumberFormat="1" applyFill="1"/>
    <xf numFmtId="171" fontId="0" fillId="11" borderId="0" xfId="0" applyNumberFormat="1" applyFill="1"/>
    <xf numFmtId="171" fontId="0" fillId="0" borderId="0" xfId="0" applyNumberFormat="1" applyFill="1"/>
    <xf numFmtId="0" fontId="0" fillId="12" borderId="0" xfId="0" applyFill="1"/>
    <xf numFmtId="172" fontId="0" fillId="11" borderId="0" xfId="0" applyNumberFormat="1" applyFill="1"/>
    <xf numFmtId="21" fontId="0" fillId="0" borderId="0" xfId="0" applyNumberFormat="1"/>
    <xf numFmtId="20" fontId="0" fillId="0" borderId="0" xfId="0" applyNumberFormat="1"/>
    <xf numFmtId="15" fontId="0" fillId="0" borderId="0" xfId="0" applyNumberFormat="1"/>
    <xf numFmtId="14" fontId="0" fillId="0" borderId="0" xfId="0" applyNumberFormat="1"/>
    <xf numFmtId="170" fontId="0" fillId="12" borderId="0" xfId="0" applyNumberFormat="1" applyFill="1"/>
    <xf numFmtId="166" fontId="11" fillId="0" borderId="0" xfId="2" applyFont="1" applyFill="1"/>
    <xf numFmtId="0" fontId="13" fillId="0" borderId="0" xfId="0" applyFont="1" applyFill="1"/>
    <xf numFmtId="0" fontId="0" fillId="0" borderId="0" xfId="0" applyFont="1" applyFill="1"/>
    <xf numFmtId="0" fontId="14" fillId="0" borderId="0" xfId="0" applyFont="1" applyFill="1"/>
    <xf numFmtId="0" fontId="0" fillId="8" borderId="9" xfId="0" applyFont="1" applyFill="1" applyBorder="1"/>
    <xf numFmtId="0" fontId="0" fillId="8" borderId="10" xfId="0" applyFont="1" applyFill="1" applyBorder="1"/>
    <xf numFmtId="0" fontId="0" fillId="8" borderId="11" xfId="0" applyFont="1" applyFill="1" applyBorder="1"/>
    <xf numFmtId="0" fontId="0" fillId="8" borderId="12" xfId="0" applyFont="1" applyFill="1" applyBorder="1"/>
    <xf numFmtId="0" fontId="0" fillId="8" borderId="0" xfId="0" applyFont="1" applyFill="1" applyBorder="1"/>
    <xf numFmtId="0" fontId="0" fillId="8" borderId="13" xfId="0" applyFont="1" applyFill="1" applyBorder="1"/>
    <xf numFmtId="0" fontId="13" fillId="8" borderId="12" xfId="0" applyFont="1" applyFill="1" applyBorder="1"/>
    <xf numFmtId="0" fontId="0" fillId="8" borderId="12" xfId="0" applyFill="1" applyBorder="1"/>
    <xf numFmtId="0" fontId="0" fillId="8" borderId="14" xfId="0" applyFont="1" applyFill="1" applyBorder="1"/>
    <xf numFmtId="0" fontId="0" fillId="8" borderId="15" xfId="0" applyFont="1" applyFill="1" applyBorder="1"/>
    <xf numFmtId="0" fontId="0" fillId="8" borderId="16" xfId="0" applyFont="1" applyFill="1" applyBorder="1"/>
    <xf numFmtId="0" fontId="0" fillId="8" borderId="17" xfId="0" applyFont="1" applyFill="1" applyBorder="1"/>
    <xf numFmtId="0" fontId="0" fillId="8" borderId="18" xfId="0" applyFont="1" applyFill="1" applyBorder="1"/>
    <xf numFmtId="0" fontId="0" fillId="8" borderId="19" xfId="0" applyFont="1" applyFill="1" applyBorder="1"/>
    <xf numFmtId="0" fontId="0" fillId="8" borderId="8" xfId="0" applyFont="1" applyFill="1" applyBorder="1"/>
    <xf numFmtId="0" fontId="0" fillId="8" borderId="20" xfId="0" applyFont="1" applyFill="1" applyBorder="1"/>
    <xf numFmtId="0" fontId="12" fillId="8" borderId="8" xfId="0" applyFont="1" applyFill="1" applyBorder="1"/>
    <xf numFmtId="0" fontId="0" fillId="8" borderId="21" xfId="0" applyFont="1" applyFill="1" applyBorder="1"/>
    <xf numFmtId="0" fontId="0" fillId="8" borderId="22" xfId="0" applyFont="1" applyFill="1" applyBorder="1"/>
    <xf numFmtId="0" fontId="0" fillId="8" borderId="23" xfId="0" applyFont="1" applyFill="1" applyBorder="1"/>
    <xf numFmtId="0" fontId="0" fillId="8" borderId="8" xfId="0" applyFill="1" applyBorder="1"/>
    <xf numFmtId="0" fontId="24" fillId="8" borderId="8" xfId="0" applyFont="1" applyFill="1" applyBorder="1"/>
    <xf numFmtId="0" fontId="12" fillId="8" borderId="12" xfId="0" applyFont="1" applyFill="1" applyBorder="1"/>
    <xf numFmtId="166" fontId="11" fillId="9" borderId="0" xfId="2" applyFont="1" applyFill="1" applyBorder="1"/>
    <xf numFmtId="166" fontId="8" fillId="9" borderId="0" xfId="2" applyFill="1" applyBorder="1"/>
    <xf numFmtId="166" fontId="8" fillId="8" borderId="0" xfId="2" applyFill="1" applyBorder="1"/>
    <xf numFmtId="166" fontId="25" fillId="9" borderId="0" xfId="2" applyFont="1" applyFill="1" applyBorder="1"/>
    <xf numFmtId="0" fontId="0" fillId="9" borderId="0" xfId="0" applyFont="1" applyFill="1" applyBorder="1"/>
    <xf numFmtId="166" fontId="19" fillId="9" borderId="0" xfId="2" applyFont="1" applyFill="1" applyBorder="1"/>
    <xf numFmtId="0" fontId="0" fillId="8" borderId="0" xfId="0" applyFill="1" applyBorder="1"/>
    <xf numFmtId="0" fontId="0" fillId="10" borderId="0" xfId="0" applyFont="1" applyFill="1" applyBorder="1"/>
    <xf numFmtId="0" fontId="0" fillId="11" borderId="0" xfId="0" applyFont="1" applyFill="1" applyBorder="1"/>
    <xf numFmtId="166" fontId="11" fillId="0" borderId="0" xfId="2" quotePrefix="1" applyFont="1"/>
    <xf numFmtId="0" fontId="26" fillId="0" borderId="0" xfId="0" applyFont="1"/>
    <xf numFmtId="165" fontId="11" fillId="0" borderId="0" xfId="2" applyNumberFormat="1" applyFont="1"/>
    <xf numFmtId="166" fontId="24" fillId="0" borderId="0" xfId="2" applyFont="1"/>
    <xf numFmtId="166" fontId="21" fillId="9" borderId="0" xfId="2" applyFont="1" applyFill="1" applyBorder="1"/>
    <xf numFmtId="14" fontId="0" fillId="11" borderId="0" xfId="0" applyNumberFormat="1" applyFill="1"/>
    <xf numFmtId="1" fontId="0" fillId="11" borderId="0" xfId="0" applyNumberFormat="1" applyFill="1"/>
  </cellXfs>
  <cellStyles count="7">
    <cellStyle name="Excel Built-in Hyperlink" xfId="1"/>
    <cellStyle name="Excel Built-in Normal" xfId="2"/>
    <cellStyle name="Heading" xfId="3"/>
    <cellStyle name="Heading1" xfId="4"/>
    <cellStyle name="Normal" xfId="0" builtinId="0" customBuiltin="1"/>
    <cellStyle name="Result" xfId="5"/>
    <cellStyle name="Result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solidFill>
            <a:ln>
              <a:noFill/>
            </a:ln>
            <a:effectLst/>
          </c:spPr>
          <c:invertIfNegative val="0"/>
          <c:val>
            <c:numRef>
              <c:f>'6 Charts- Column Line'!$C$22:$C$26</c:f>
              <c:numCache>
                <c:formatCode>General</c:formatCode>
                <c:ptCount val="5"/>
                <c:pt idx="0">
                  <c:v>26</c:v>
                </c:pt>
                <c:pt idx="1">
                  <c:v>12</c:v>
                </c:pt>
                <c:pt idx="2">
                  <c:v>45</c:v>
                </c:pt>
                <c:pt idx="3">
                  <c:v>82</c:v>
                </c:pt>
                <c:pt idx="4">
                  <c:v>51</c:v>
                </c:pt>
              </c:numCache>
            </c:numRef>
          </c:val>
          <c:extLst>
            <c:ext xmlns:c16="http://schemas.microsoft.com/office/drawing/2014/chart" uri="{C3380CC4-5D6E-409C-BE32-E72D297353CC}">
              <c16:uniqueId val="{00000000-61B2-4A5D-92EF-564B3C60D4EF}"/>
            </c:ext>
          </c:extLst>
        </c:ser>
        <c:dLbls>
          <c:showLegendKey val="0"/>
          <c:showVal val="0"/>
          <c:showCatName val="0"/>
          <c:showSerName val="0"/>
          <c:showPercent val="0"/>
          <c:showBubbleSize val="0"/>
        </c:dLbls>
        <c:gapWidth val="219"/>
        <c:overlap val="-27"/>
        <c:axId val="606599944"/>
        <c:axId val="1"/>
      </c:barChart>
      <c:catAx>
        <c:axId val="606599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59994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'8 Charts Date Data'!$C$115</c:f>
              <c:strCache>
                <c:ptCount val="1"/>
                <c:pt idx="0">
                  <c:v>Temperature at Noon</c:v>
                </c:pt>
              </c:strCache>
            </c:strRef>
          </c:tx>
          <c:spPr>
            <a:ln w="25400" cap="rnd">
              <a:noFill/>
              <a:round/>
            </a:ln>
            <a:effectLst/>
          </c:spPr>
          <c:marker>
            <c:symbol val="circle"/>
            <c:size val="5"/>
            <c:spPr>
              <a:solidFill>
                <a:schemeClr val="accent1"/>
              </a:solidFill>
              <a:ln w="9525">
                <a:solidFill>
                  <a:schemeClr val="accent1"/>
                </a:solidFill>
              </a:ln>
              <a:effectLst/>
            </c:spPr>
          </c:marker>
          <c:xVal>
            <c:numRef>
              <c:f>'8 Charts Date Data'!$B$116:$B$124</c:f>
              <c:numCache>
                <c:formatCode>m/d/yyyy</c:formatCode>
                <c:ptCount val="9"/>
                <c:pt idx="0">
                  <c:v>44013</c:v>
                </c:pt>
                <c:pt idx="1">
                  <c:v>44014</c:v>
                </c:pt>
                <c:pt idx="2">
                  <c:v>44015</c:v>
                </c:pt>
                <c:pt idx="3">
                  <c:v>44016</c:v>
                </c:pt>
                <c:pt idx="4">
                  <c:v>44017</c:v>
                </c:pt>
                <c:pt idx="5">
                  <c:v>44020</c:v>
                </c:pt>
                <c:pt idx="6">
                  <c:v>44021</c:v>
                </c:pt>
                <c:pt idx="7">
                  <c:v>44022</c:v>
                </c:pt>
                <c:pt idx="8">
                  <c:v>44026</c:v>
                </c:pt>
              </c:numCache>
            </c:numRef>
          </c:xVal>
          <c:yVal>
            <c:numRef>
              <c:f>'8 Charts Date Data'!$C$116:$C$124</c:f>
              <c:numCache>
                <c:formatCode>General</c:formatCode>
                <c:ptCount val="9"/>
                <c:pt idx="0">
                  <c:v>22</c:v>
                </c:pt>
                <c:pt idx="1">
                  <c:v>24</c:v>
                </c:pt>
                <c:pt idx="2">
                  <c:v>23</c:v>
                </c:pt>
                <c:pt idx="3">
                  <c:v>26</c:v>
                </c:pt>
                <c:pt idx="4">
                  <c:v>27</c:v>
                </c:pt>
                <c:pt idx="5">
                  <c:v>25</c:v>
                </c:pt>
                <c:pt idx="6">
                  <c:v>23</c:v>
                </c:pt>
                <c:pt idx="7">
                  <c:v>26</c:v>
                </c:pt>
                <c:pt idx="8">
                  <c:v>31</c:v>
                </c:pt>
              </c:numCache>
            </c:numRef>
          </c:yVal>
          <c:smooth val="0"/>
          <c:extLst>
            <c:ext xmlns:c16="http://schemas.microsoft.com/office/drawing/2014/chart" uri="{C3380CC4-5D6E-409C-BE32-E72D297353CC}">
              <c16:uniqueId val="{00000000-7B04-4A1D-A26D-A1AC1E18F408}"/>
            </c:ext>
          </c:extLst>
        </c:ser>
        <c:dLbls>
          <c:showLegendKey val="0"/>
          <c:showVal val="0"/>
          <c:showCatName val="0"/>
          <c:showSerName val="0"/>
          <c:showPercent val="0"/>
          <c:showBubbleSize val="0"/>
        </c:dLbls>
        <c:axId val="509154880"/>
        <c:axId val="509154224"/>
      </c:scatterChart>
      <c:valAx>
        <c:axId val="509154880"/>
        <c:scaling>
          <c:orientation val="minMax"/>
        </c:scaling>
        <c:delete val="0"/>
        <c:axPos val="b"/>
        <c:majorGridlines>
          <c:spPr>
            <a:ln w="9525" cap="flat" cmpd="sng" algn="ctr">
              <a:solidFill>
                <a:schemeClr val="tx1">
                  <a:lumMod val="15000"/>
                  <a:lumOff val="85000"/>
                </a:schemeClr>
              </a:solidFill>
              <a:round/>
            </a:ln>
            <a:effectLst/>
          </c:spPr>
        </c:majorGridlines>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154224"/>
        <c:crosses val="autoZero"/>
        <c:crossBetween val="midCat"/>
      </c:valAx>
      <c:valAx>
        <c:axId val="50915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1548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a:noFill/>
            </a:ln>
          </c:spPr>
          <c:marker>
            <c:symbol val="square"/>
            <c:size val="7"/>
          </c:marker>
          <c:xVal>
            <c:numRef>
              <c:f>'9 Charts- Series'!$B$94:$B$112</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'9 Charts- Series'!$D$94:$D$112</c:f>
              <c:numCache>
                <c:formatCode>[$-1009]General</c:formatCode>
                <c:ptCount val="19"/>
                <c:pt idx="0">
                  <c:v>3</c:v>
                </c:pt>
                <c:pt idx="1">
                  <c:v>6</c:v>
                </c:pt>
                <c:pt idx="2">
                  <c:v>11</c:v>
                </c:pt>
                <c:pt idx="3">
                  <c:v>18</c:v>
                </c:pt>
                <c:pt idx="4">
                  <c:v>27</c:v>
                </c:pt>
                <c:pt idx="5">
                  <c:v>38</c:v>
                </c:pt>
                <c:pt idx="6">
                  <c:v>51</c:v>
                </c:pt>
                <c:pt idx="7">
                  <c:v>66</c:v>
                </c:pt>
                <c:pt idx="8">
                  <c:v>83</c:v>
                </c:pt>
                <c:pt idx="9">
                  <c:v>102</c:v>
                </c:pt>
                <c:pt idx="10">
                  <c:v>123</c:v>
                </c:pt>
                <c:pt idx="11">
                  <c:v>146</c:v>
                </c:pt>
                <c:pt idx="12">
                  <c:v>171</c:v>
                </c:pt>
                <c:pt idx="13">
                  <c:v>198</c:v>
                </c:pt>
                <c:pt idx="14">
                  <c:v>227</c:v>
                </c:pt>
                <c:pt idx="15">
                  <c:v>258</c:v>
                </c:pt>
                <c:pt idx="16">
                  <c:v>291</c:v>
                </c:pt>
                <c:pt idx="17">
                  <c:v>326</c:v>
                </c:pt>
                <c:pt idx="18">
                  <c:v>363</c:v>
                </c:pt>
              </c:numCache>
            </c:numRef>
          </c:yVal>
          <c:smooth val="0"/>
          <c:extLst>
            <c:ext xmlns:c16="http://schemas.microsoft.com/office/drawing/2014/chart" uri="{C3380CC4-5D6E-409C-BE32-E72D297353CC}">
              <c16:uniqueId val="{00000000-5D3D-47FC-A60B-8A6DDFC414A4}"/>
            </c:ext>
          </c:extLst>
        </c:ser>
        <c:dLbls>
          <c:showLegendKey val="0"/>
          <c:showVal val="0"/>
          <c:showCatName val="0"/>
          <c:showSerName val="0"/>
          <c:showPercent val="0"/>
          <c:showBubbleSize val="0"/>
        </c:dLbls>
        <c:axId val="866974344"/>
        <c:axId val="1"/>
      </c:scatterChart>
      <c:valAx>
        <c:axId val="866974344"/>
        <c:scaling>
          <c:orientation val="minMax"/>
        </c:scaling>
        <c:delete val="0"/>
        <c:axPos val="b"/>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numFmt formatCode="[$-1009]General" sourceLinked="1"/>
        <c:majorTickMark val="none"/>
        <c:minorTickMark val="none"/>
        <c:tickLblPos val="nextTo"/>
        <c:spPr>
          <a:ln>
            <a:solidFill>
              <a:srgbClr val="B3B3B3"/>
            </a:solidFill>
          </a:ln>
        </c:spPr>
        <c:txPr>
          <a:bodyPr/>
          <a:lstStyle/>
          <a:p>
            <a:pPr>
              <a:defRPr sz="1000" b="0"/>
            </a:pPr>
            <a:endParaRPr lang="en-US"/>
          </a:p>
        </c:txPr>
        <c:crossAx val="866974344"/>
        <c:crossesAt val="0"/>
        <c:crossBetween val="midCat"/>
      </c:valAx>
      <c:spPr>
        <a:noFill/>
        <a:ln>
          <a:solidFill>
            <a:srgbClr val="B3B3B3"/>
          </a:solidFill>
          <a:prstDash val="solid"/>
        </a:ln>
      </c:spPr>
    </c:plotArea>
    <c:legend>
      <c:legendPos val="r"/>
      <c:layout/>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'9 Charts- Series'!$B$21:$B$39</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'9 Charts- Series'!$D$21:$D$39</c:f>
              <c:numCache>
                <c:formatCode>[$-1009]General</c:formatCode>
                <c:ptCount val="19"/>
                <c:pt idx="0">
                  <c:v>3</c:v>
                </c:pt>
                <c:pt idx="1">
                  <c:v>6</c:v>
                </c:pt>
                <c:pt idx="2">
                  <c:v>11</c:v>
                </c:pt>
                <c:pt idx="3">
                  <c:v>18</c:v>
                </c:pt>
                <c:pt idx="4">
                  <c:v>27</c:v>
                </c:pt>
                <c:pt idx="5">
                  <c:v>38</c:v>
                </c:pt>
                <c:pt idx="6">
                  <c:v>51</c:v>
                </c:pt>
                <c:pt idx="7">
                  <c:v>66</c:v>
                </c:pt>
                <c:pt idx="8">
                  <c:v>83</c:v>
                </c:pt>
                <c:pt idx="9">
                  <c:v>102</c:v>
                </c:pt>
                <c:pt idx="10">
                  <c:v>123</c:v>
                </c:pt>
                <c:pt idx="11">
                  <c:v>146</c:v>
                </c:pt>
                <c:pt idx="12">
                  <c:v>171</c:v>
                </c:pt>
                <c:pt idx="13">
                  <c:v>198</c:v>
                </c:pt>
                <c:pt idx="14">
                  <c:v>227</c:v>
                </c:pt>
                <c:pt idx="15">
                  <c:v>258</c:v>
                </c:pt>
                <c:pt idx="16">
                  <c:v>291</c:v>
                </c:pt>
                <c:pt idx="17">
                  <c:v>326</c:v>
                </c:pt>
                <c:pt idx="18">
                  <c:v>363</c:v>
                </c:pt>
              </c:numCache>
            </c:numRef>
          </c:yVal>
          <c:smooth val="0"/>
          <c:extLst>
            <c:ext xmlns:c16="http://schemas.microsoft.com/office/drawing/2014/chart" uri="{C3380CC4-5D6E-409C-BE32-E72D297353CC}">
              <c16:uniqueId val="{00000000-8AE8-40F4-96A1-E4E9C39F6B76}"/>
            </c:ext>
          </c:extLst>
        </c:ser>
        <c:dLbls>
          <c:showLegendKey val="0"/>
          <c:showVal val="0"/>
          <c:showCatName val="0"/>
          <c:showSerName val="0"/>
          <c:showPercent val="0"/>
          <c:showBubbleSize val="0"/>
        </c:dLbls>
        <c:axId val="396067616"/>
        <c:axId val="396068928"/>
      </c:scatterChart>
      <c:valAx>
        <c:axId val="396067616"/>
        <c:scaling>
          <c:orientation val="minMax"/>
        </c:scaling>
        <c:delete val="0"/>
        <c:axPos val="b"/>
        <c:majorGridlines>
          <c:spPr>
            <a:ln w="9525" cap="flat" cmpd="sng" algn="ctr">
              <a:solidFill>
                <a:schemeClr val="tx1">
                  <a:lumMod val="15000"/>
                  <a:lumOff val="85000"/>
                </a:schemeClr>
              </a:solidFill>
              <a:round/>
            </a:ln>
            <a:effectLst/>
          </c:spPr>
        </c:majorGridlines>
        <c:numFmt formatCode="[$-1009]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068928"/>
        <c:crosses val="autoZero"/>
        <c:crossBetween val="midCat"/>
      </c:valAx>
      <c:valAx>
        <c:axId val="396068928"/>
        <c:scaling>
          <c:orientation val="minMax"/>
        </c:scaling>
        <c:delete val="0"/>
        <c:axPos val="l"/>
        <c:majorGridlines>
          <c:spPr>
            <a:ln w="9525" cap="flat" cmpd="sng" algn="ctr">
              <a:solidFill>
                <a:schemeClr val="tx1">
                  <a:lumMod val="15000"/>
                  <a:lumOff val="85000"/>
                </a:schemeClr>
              </a:solidFill>
              <a:round/>
            </a:ln>
            <a:effectLst/>
          </c:spPr>
        </c:majorGridlines>
        <c:numFmt formatCode="[$-1009]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0676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'9 Charts- Series'!$D$142</c:f>
              <c:strCache>
                <c:ptCount val="1"/>
                <c:pt idx="0">
                  <c:v>Offset 2</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'9 Charts- Series'!$C$143:$C$161</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'9 Charts- Series'!$D$143:$D$161</c:f>
              <c:numCache>
                <c:formatCode>[$-1009]General</c:formatCode>
                <c:ptCount val="19"/>
                <c:pt idx="0">
                  <c:v>3</c:v>
                </c:pt>
                <c:pt idx="1">
                  <c:v>6</c:v>
                </c:pt>
                <c:pt idx="2">
                  <c:v>11</c:v>
                </c:pt>
                <c:pt idx="3">
                  <c:v>18</c:v>
                </c:pt>
                <c:pt idx="4">
                  <c:v>27</c:v>
                </c:pt>
                <c:pt idx="5">
                  <c:v>38</c:v>
                </c:pt>
                <c:pt idx="6">
                  <c:v>51</c:v>
                </c:pt>
                <c:pt idx="7">
                  <c:v>66</c:v>
                </c:pt>
                <c:pt idx="8">
                  <c:v>83</c:v>
                </c:pt>
                <c:pt idx="9">
                  <c:v>102</c:v>
                </c:pt>
                <c:pt idx="10">
                  <c:v>123</c:v>
                </c:pt>
                <c:pt idx="11">
                  <c:v>146</c:v>
                </c:pt>
                <c:pt idx="12">
                  <c:v>171</c:v>
                </c:pt>
                <c:pt idx="13">
                  <c:v>198</c:v>
                </c:pt>
                <c:pt idx="14">
                  <c:v>227</c:v>
                </c:pt>
                <c:pt idx="15">
                  <c:v>258</c:v>
                </c:pt>
                <c:pt idx="16">
                  <c:v>291</c:v>
                </c:pt>
                <c:pt idx="17">
                  <c:v>326</c:v>
                </c:pt>
                <c:pt idx="18">
                  <c:v>363</c:v>
                </c:pt>
              </c:numCache>
            </c:numRef>
          </c:yVal>
          <c:smooth val="0"/>
          <c:extLst>
            <c:ext xmlns:c16="http://schemas.microsoft.com/office/drawing/2014/chart" uri="{C3380CC4-5D6E-409C-BE32-E72D297353CC}">
              <c16:uniqueId val="{00000000-81B9-4206-A756-E675DCFB0660}"/>
            </c:ext>
          </c:extLst>
        </c:ser>
        <c:ser>
          <c:idx val="1"/>
          <c:order val="1"/>
          <c:tx>
            <c:strRef>
              <c:f>'9 Charts- Series'!$E$142</c:f>
              <c:strCache>
                <c:ptCount val="1"/>
                <c:pt idx="0">
                  <c:v>Offset 30</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'9 Charts- Series'!$C$143:$C$161</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'9 Charts- Series'!$E$143:$E$161</c:f>
              <c:numCache>
                <c:formatCode>[$-1009]General</c:formatCode>
                <c:ptCount val="19"/>
                <c:pt idx="0">
                  <c:v>31</c:v>
                </c:pt>
                <c:pt idx="1">
                  <c:v>34</c:v>
                </c:pt>
                <c:pt idx="2">
                  <c:v>39</c:v>
                </c:pt>
                <c:pt idx="3">
                  <c:v>46</c:v>
                </c:pt>
                <c:pt idx="4">
                  <c:v>55</c:v>
                </c:pt>
                <c:pt idx="5">
                  <c:v>66</c:v>
                </c:pt>
                <c:pt idx="6">
                  <c:v>79</c:v>
                </c:pt>
                <c:pt idx="7">
                  <c:v>94</c:v>
                </c:pt>
                <c:pt idx="8">
                  <c:v>111</c:v>
                </c:pt>
                <c:pt idx="9">
                  <c:v>130</c:v>
                </c:pt>
                <c:pt idx="10">
                  <c:v>151</c:v>
                </c:pt>
                <c:pt idx="11">
                  <c:v>174</c:v>
                </c:pt>
                <c:pt idx="12">
                  <c:v>199</c:v>
                </c:pt>
                <c:pt idx="13">
                  <c:v>226</c:v>
                </c:pt>
                <c:pt idx="14">
                  <c:v>255</c:v>
                </c:pt>
                <c:pt idx="15">
                  <c:v>286</c:v>
                </c:pt>
                <c:pt idx="16">
                  <c:v>319</c:v>
                </c:pt>
                <c:pt idx="17">
                  <c:v>354</c:v>
                </c:pt>
                <c:pt idx="18">
                  <c:v>391</c:v>
                </c:pt>
              </c:numCache>
            </c:numRef>
          </c:yVal>
          <c:smooth val="0"/>
          <c:extLst>
            <c:ext xmlns:c16="http://schemas.microsoft.com/office/drawing/2014/chart" uri="{C3380CC4-5D6E-409C-BE32-E72D297353CC}">
              <c16:uniqueId val="{00000001-81B9-4206-A756-E675DCFB0660}"/>
            </c:ext>
          </c:extLst>
        </c:ser>
        <c:ser>
          <c:idx val="2"/>
          <c:order val="2"/>
          <c:tx>
            <c:strRef>
              <c:f>'9 Charts- Series'!$F$142</c:f>
              <c:strCache>
                <c:ptCount val="1"/>
                <c:pt idx="0">
                  <c:v>Offset 70</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'9 Charts- Series'!$C$143:$C$161</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'9 Charts- Series'!$F$143:$F$161</c:f>
              <c:numCache>
                <c:formatCode>[$-1009]General</c:formatCode>
                <c:ptCount val="19"/>
                <c:pt idx="0">
                  <c:v>71</c:v>
                </c:pt>
                <c:pt idx="1">
                  <c:v>74</c:v>
                </c:pt>
                <c:pt idx="2">
                  <c:v>79</c:v>
                </c:pt>
                <c:pt idx="3">
                  <c:v>86</c:v>
                </c:pt>
                <c:pt idx="4">
                  <c:v>95</c:v>
                </c:pt>
                <c:pt idx="5">
                  <c:v>106</c:v>
                </c:pt>
                <c:pt idx="6">
                  <c:v>119</c:v>
                </c:pt>
                <c:pt idx="7">
                  <c:v>134</c:v>
                </c:pt>
                <c:pt idx="8">
                  <c:v>151</c:v>
                </c:pt>
                <c:pt idx="9">
                  <c:v>170</c:v>
                </c:pt>
                <c:pt idx="10">
                  <c:v>191</c:v>
                </c:pt>
                <c:pt idx="11">
                  <c:v>214</c:v>
                </c:pt>
                <c:pt idx="12">
                  <c:v>239</c:v>
                </c:pt>
                <c:pt idx="13">
                  <c:v>266</c:v>
                </c:pt>
                <c:pt idx="14">
                  <c:v>295</c:v>
                </c:pt>
                <c:pt idx="15">
                  <c:v>326</c:v>
                </c:pt>
                <c:pt idx="16">
                  <c:v>359</c:v>
                </c:pt>
                <c:pt idx="17">
                  <c:v>394</c:v>
                </c:pt>
                <c:pt idx="18">
                  <c:v>431</c:v>
                </c:pt>
              </c:numCache>
            </c:numRef>
          </c:yVal>
          <c:smooth val="0"/>
          <c:extLst>
            <c:ext xmlns:c16="http://schemas.microsoft.com/office/drawing/2014/chart" uri="{C3380CC4-5D6E-409C-BE32-E72D297353CC}">
              <c16:uniqueId val="{00000002-81B9-4206-A756-E675DCFB0660}"/>
            </c:ext>
          </c:extLst>
        </c:ser>
        <c:dLbls>
          <c:showLegendKey val="0"/>
          <c:showVal val="0"/>
          <c:showCatName val="0"/>
          <c:showSerName val="0"/>
          <c:showPercent val="0"/>
          <c:showBubbleSize val="0"/>
        </c:dLbls>
        <c:axId val="512623528"/>
        <c:axId val="512624184"/>
      </c:scatterChart>
      <c:valAx>
        <c:axId val="512623528"/>
        <c:scaling>
          <c:orientation val="minMax"/>
        </c:scaling>
        <c:delete val="0"/>
        <c:axPos val="b"/>
        <c:majorGridlines>
          <c:spPr>
            <a:ln w="9525" cap="flat" cmpd="sng" algn="ctr">
              <a:solidFill>
                <a:schemeClr val="tx1">
                  <a:lumMod val="15000"/>
                  <a:lumOff val="85000"/>
                </a:schemeClr>
              </a:solidFill>
              <a:round/>
            </a:ln>
            <a:effectLst/>
          </c:spPr>
        </c:majorGridlines>
        <c:numFmt formatCode="[$-1009]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2624184"/>
        <c:crosses val="autoZero"/>
        <c:crossBetween val="midCat"/>
      </c:valAx>
      <c:valAx>
        <c:axId val="512624184"/>
        <c:scaling>
          <c:orientation val="minMax"/>
        </c:scaling>
        <c:delete val="0"/>
        <c:axPos val="l"/>
        <c:majorGridlines>
          <c:spPr>
            <a:ln w="9525" cap="flat" cmpd="sng" algn="ctr">
              <a:solidFill>
                <a:schemeClr val="tx1">
                  <a:lumMod val="15000"/>
                  <a:lumOff val="85000"/>
                </a:schemeClr>
              </a:solidFill>
              <a:round/>
            </a:ln>
            <a:effectLst/>
          </c:spPr>
        </c:majorGridlines>
        <c:numFmt formatCode="[$-1009]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2623528"/>
        <c:crosses val="autoZero"/>
        <c:crossBetween val="midCat"/>
      </c:valAx>
      <c:spPr>
        <a:noFill/>
        <a:ln>
          <a:noFill/>
        </a:ln>
        <a:effectLst/>
      </c:spPr>
    </c:plotArea>
    <c:legend>
      <c:legendPos val="b"/>
      <c:layout>
        <c:manualLayout>
          <c:xMode val="edge"/>
          <c:yMode val="edge"/>
          <c:x val="0.1444991251093613"/>
          <c:y val="0.14954288870802726"/>
          <c:w val="0.21933486439195105"/>
          <c:h val="0.231943205106833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43841742004471"/>
          <c:y val="4.6030346952899544E-2"/>
          <c:w val="0.73692559263425406"/>
          <c:h val="0.76725036236142119"/>
        </c:manualLayout>
      </c:layout>
      <c:scatterChart>
        <c:scatterStyle val="lineMarker"/>
        <c:varyColors val="0"/>
        <c:ser>
          <c:idx val="1"/>
          <c:order val="1"/>
          <c:spPr>
            <a:ln>
              <a:noFill/>
            </a:ln>
          </c:spPr>
          <c:marker>
            <c:symbol val="square"/>
            <c:size val="7"/>
          </c:marker>
          <c:xVal>
            <c:numRef>
              <c:f>'10 Charts Dual axes'!$B$24:$B$42</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'10 Charts Dual axes'!$E$24:$E$42</c:f>
              <c:numCache>
                <c:formatCode>[$-1009]General</c:formatCode>
                <c:ptCount val="19"/>
                <c:pt idx="0">
                  <c:v>71</c:v>
                </c:pt>
                <c:pt idx="1">
                  <c:v>74</c:v>
                </c:pt>
                <c:pt idx="2">
                  <c:v>79</c:v>
                </c:pt>
                <c:pt idx="3">
                  <c:v>86</c:v>
                </c:pt>
                <c:pt idx="4">
                  <c:v>95</c:v>
                </c:pt>
                <c:pt idx="5">
                  <c:v>106</c:v>
                </c:pt>
                <c:pt idx="6">
                  <c:v>119</c:v>
                </c:pt>
                <c:pt idx="7">
                  <c:v>134</c:v>
                </c:pt>
                <c:pt idx="8">
                  <c:v>151</c:v>
                </c:pt>
                <c:pt idx="9">
                  <c:v>170</c:v>
                </c:pt>
                <c:pt idx="10">
                  <c:v>191</c:v>
                </c:pt>
                <c:pt idx="11">
                  <c:v>214</c:v>
                </c:pt>
                <c:pt idx="12">
                  <c:v>239</c:v>
                </c:pt>
                <c:pt idx="13">
                  <c:v>266</c:v>
                </c:pt>
                <c:pt idx="14">
                  <c:v>295</c:v>
                </c:pt>
                <c:pt idx="15">
                  <c:v>326</c:v>
                </c:pt>
                <c:pt idx="16">
                  <c:v>359</c:v>
                </c:pt>
                <c:pt idx="17">
                  <c:v>394</c:v>
                </c:pt>
                <c:pt idx="18">
                  <c:v>431</c:v>
                </c:pt>
              </c:numCache>
            </c:numRef>
          </c:yVal>
          <c:smooth val="0"/>
          <c:extLst>
            <c:ext xmlns:c16="http://schemas.microsoft.com/office/drawing/2014/chart" uri="{C3380CC4-5D6E-409C-BE32-E72D297353CC}">
              <c16:uniqueId val="{00000001-9B97-4206-BB97-709825C37BAC}"/>
            </c:ext>
          </c:extLst>
        </c:ser>
        <c:dLbls>
          <c:showLegendKey val="0"/>
          <c:showVal val="0"/>
          <c:showCatName val="0"/>
          <c:showSerName val="0"/>
          <c:showPercent val="0"/>
          <c:showBubbleSize val="0"/>
        </c:dLbls>
        <c:axId val="672813144"/>
        <c:axId val="1"/>
      </c:scatterChart>
      <c:scatterChart>
        <c:scatterStyle val="lineMarker"/>
        <c:varyColors val="0"/>
        <c:ser>
          <c:idx val="0"/>
          <c:order val="0"/>
          <c:spPr>
            <a:ln>
              <a:noFill/>
            </a:ln>
          </c:spPr>
          <c:marker>
            <c:symbol val="diamond"/>
            <c:size val="7"/>
          </c:marker>
          <c:xVal>
            <c:numRef>
              <c:f>'10 Charts Dual axes'!$B$24:$B$42</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'10 Charts Dual axes'!$D$24:$D$42</c:f>
              <c:numCache>
                <c:formatCode>[$-1009]General</c:formatCode>
                <c:ptCount val="19"/>
                <c:pt idx="0">
                  <c:v>31</c:v>
                </c:pt>
                <c:pt idx="1">
                  <c:v>34</c:v>
                </c:pt>
                <c:pt idx="2">
                  <c:v>39</c:v>
                </c:pt>
                <c:pt idx="3">
                  <c:v>46</c:v>
                </c:pt>
                <c:pt idx="4">
                  <c:v>55</c:v>
                </c:pt>
                <c:pt idx="5">
                  <c:v>66</c:v>
                </c:pt>
                <c:pt idx="6">
                  <c:v>79</c:v>
                </c:pt>
                <c:pt idx="7">
                  <c:v>94</c:v>
                </c:pt>
                <c:pt idx="8">
                  <c:v>111</c:v>
                </c:pt>
                <c:pt idx="9">
                  <c:v>130</c:v>
                </c:pt>
                <c:pt idx="10">
                  <c:v>151</c:v>
                </c:pt>
                <c:pt idx="11">
                  <c:v>174</c:v>
                </c:pt>
                <c:pt idx="12">
                  <c:v>199</c:v>
                </c:pt>
                <c:pt idx="13">
                  <c:v>226</c:v>
                </c:pt>
                <c:pt idx="14">
                  <c:v>255</c:v>
                </c:pt>
                <c:pt idx="15">
                  <c:v>286</c:v>
                </c:pt>
                <c:pt idx="16">
                  <c:v>319</c:v>
                </c:pt>
                <c:pt idx="17">
                  <c:v>354</c:v>
                </c:pt>
                <c:pt idx="18">
                  <c:v>391</c:v>
                </c:pt>
              </c:numCache>
            </c:numRef>
          </c:yVal>
          <c:smooth val="0"/>
          <c:extLst>
            <c:ext xmlns:c16="http://schemas.microsoft.com/office/drawing/2014/chart" uri="{C3380CC4-5D6E-409C-BE32-E72D297353CC}">
              <c16:uniqueId val="{00000000-9B97-4206-BB97-709825C37BAC}"/>
            </c:ext>
          </c:extLst>
        </c:ser>
        <c:dLbls>
          <c:showLegendKey val="0"/>
          <c:showVal val="0"/>
          <c:showCatName val="0"/>
          <c:showSerName val="0"/>
          <c:showPercent val="0"/>
          <c:showBubbleSize val="0"/>
        </c:dLbls>
        <c:axId val="391247064"/>
        <c:axId val="391245096"/>
      </c:scatterChart>
      <c:valAx>
        <c:axId val="672813144"/>
        <c:scaling>
          <c:orientation val="minMax"/>
        </c:scaling>
        <c:delete val="0"/>
        <c:axPos val="b"/>
        <c:title>
          <c:tx>
            <c:rich>
              <a:bodyPr/>
              <a:lstStyle/>
              <a:p>
                <a:pPr>
                  <a:defRPr sz="900" b="0"/>
                </a:pPr>
                <a:r>
                  <a:rPr lang="en-CA"/>
                  <a:t>Distance along line (metres)</a:t>
                </a:r>
              </a:p>
            </c:rich>
          </c:tx>
          <c:overlay val="0"/>
        </c:title>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title>
          <c:tx>
            <c:rich>
              <a:bodyPr/>
              <a:lstStyle/>
              <a:p>
                <a:pPr>
                  <a:defRPr sz="900" b="0"/>
                </a:pPr>
                <a:r>
                  <a:rPr lang="en-CA"/>
                  <a:t>Value</a:t>
                </a:r>
              </a:p>
            </c:rich>
          </c:tx>
          <c:overlay val="0"/>
        </c:title>
        <c:numFmt formatCode="[$-1009]General" sourceLinked="1"/>
        <c:majorTickMark val="none"/>
        <c:minorTickMark val="none"/>
        <c:tickLblPos val="nextTo"/>
        <c:spPr>
          <a:ln>
            <a:solidFill>
              <a:srgbClr val="B3B3B3"/>
            </a:solidFill>
          </a:ln>
        </c:spPr>
        <c:txPr>
          <a:bodyPr/>
          <a:lstStyle/>
          <a:p>
            <a:pPr>
              <a:defRPr sz="1000" b="0"/>
            </a:pPr>
            <a:endParaRPr lang="en-US"/>
          </a:p>
        </c:txPr>
        <c:crossAx val="672813144"/>
        <c:crossesAt val="0"/>
        <c:crossBetween val="midCat"/>
      </c:valAx>
      <c:valAx>
        <c:axId val="391245096"/>
        <c:scaling>
          <c:orientation val="minMax"/>
        </c:scaling>
        <c:delete val="0"/>
        <c:axPos val="r"/>
        <c:numFmt formatCode="[$-1009]General" sourceLinked="1"/>
        <c:majorTickMark val="out"/>
        <c:minorTickMark val="none"/>
        <c:tickLblPos val="nextTo"/>
        <c:crossAx val="391247064"/>
        <c:crosses val="max"/>
        <c:crossBetween val="midCat"/>
      </c:valAx>
      <c:valAx>
        <c:axId val="391247064"/>
        <c:scaling>
          <c:orientation val="minMax"/>
        </c:scaling>
        <c:delete val="1"/>
        <c:axPos val="b"/>
        <c:numFmt formatCode="[$-1009]General" sourceLinked="1"/>
        <c:majorTickMark val="out"/>
        <c:minorTickMark val="none"/>
        <c:tickLblPos val="nextTo"/>
        <c:crossAx val="391245096"/>
        <c:crosses val="autoZero"/>
        <c:crossBetween val="midCat"/>
      </c:valAx>
      <c:spPr>
        <a:noFill/>
        <a:ln>
          <a:solidFill>
            <a:srgbClr val="B3B3B3"/>
          </a:solidFill>
          <a:prstDash val="solid"/>
        </a:ln>
      </c:spPr>
    </c:plotArea>
    <c:legend>
      <c:legendPos val="r"/>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a:noFill/>
            </a:ln>
          </c:spPr>
          <c:marker>
            <c:symbol val="square"/>
            <c:size val="7"/>
          </c:marker>
          <c:xVal>
            <c:numRef>
              <c:f>'10 Charts Dual axes'!$B$64:$B$82</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'10 Charts Dual axes'!$D$64:$D$82</c:f>
              <c:numCache>
                <c:formatCode>[$-1009]General</c:formatCode>
                <c:ptCount val="19"/>
                <c:pt idx="0">
                  <c:v>31</c:v>
                </c:pt>
                <c:pt idx="1">
                  <c:v>34</c:v>
                </c:pt>
                <c:pt idx="2">
                  <c:v>39</c:v>
                </c:pt>
                <c:pt idx="3">
                  <c:v>46</c:v>
                </c:pt>
                <c:pt idx="4">
                  <c:v>55</c:v>
                </c:pt>
                <c:pt idx="5">
                  <c:v>66</c:v>
                </c:pt>
                <c:pt idx="6">
                  <c:v>79</c:v>
                </c:pt>
                <c:pt idx="7">
                  <c:v>94</c:v>
                </c:pt>
                <c:pt idx="8">
                  <c:v>111</c:v>
                </c:pt>
                <c:pt idx="9">
                  <c:v>130</c:v>
                </c:pt>
                <c:pt idx="10">
                  <c:v>151</c:v>
                </c:pt>
                <c:pt idx="11">
                  <c:v>174</c:v>
                </c:pt>
                <c:pt idx="12">
                  <c:v>199</c:v>
                </c:pt>
                <c:pt idx="13">
                  <c:v>226</c:v>
                </c:pt>
                <c:pt idx="14">
                  <c:v>255</c:v>
                </c:pt>
                <c:pt idx="15">
                  <c:v>286</c:v>
                </c:pt>
                <c:pt idx="16">
                  <c:v>319</c:v>
                </c:pt>
                <c:pt idx="17">
                  <c:v>354</c:v>
                </c:pt>
                <c:pt idx="18">
                  <c:v>391</c:v>
                </c:pt>
              </c:numCache>
            </c:numRef>
          </c:yVal>
          <c:smooth val="0"/>
          <c:extLst>
            <c:ext xmlns:c16="http://schemas.microsoft.com/office/drawing/2014/chart" uri="{C3380CC4-5D6E-409C-BE32-E72D297353CC}">
              <c16:uniqueId val="{00000000-D1C2-4B13-9107-E54F2D9F8E68}"/>
            </c:ext>
          </c:extLst>
        </c:ser>
        <c:ser>
          <c:idx val="1"/>
          <c:order val="1"/>
          <c:spPr>
            <a:ln>
              <a:noFill/>
            </a:ln>
          </c:spPr>
          <c:marker>
            <c:symbol val="diamond"/>
            <c:size val="7"/>
          </c:marker>
          <c:xVal>
            <c:numRef>
              <c:f>'10 Charts Dual axes'!$B$64:$B$82</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'10 Charts Dual axes'!$E$64:$E$82</c:f>
              <c:numCache>
                <c:formatCode>[$-1009]General</c:formatCode>
                <c:ptCount val="19"/>
                <c:pt idx="0">
                  <c:v>71</c:v>
                </c:pt>
                <c:pt idx="1">
                  <c:v>74</c:v>
                </c:pt>
                <c:pt idx="2">
                  <c:v>79</c:v>
                </c:pt>
                <c:pt idx="3">
                  <c:v>86</c:v>
                </c:pt>
                <c:pt idx="4">
                  <c:v>95</c:v>
                </c:pt>
                <c:pt idx="5">
                  <c:v>106</c:v>
                </c:pt>
                <c:pt idx="6">
                  <c:v>119</c:v>
                </c:pt>
                <c:pt idx="7">
                  <c:v>134</c:v>
                </c:pt>
                <c:pt idx="8">
                  <c:v>151</c:v>
                </c:pt>
                <c:pt idx="9">
                  <c:v>170</c:v>
                </c:pt>
                <c:pt idx="10">
                  <c:v>191</c:v>
                </c:pt>
                <c:pt idx="11">
                  <c:v>214</c:v>
                </c:pt>
                <c:pt idx="12">
                  <c:v>239</c:v>
                </c:pt>
                <c:pt idx="13">
                  <c:v>266</c:v>
                </c:pt>
                <c:pt idx="14">
                  <c:v>295</c:v>
                </c:pt>
                <c:pt idx="15">
                  <c:v>326</c:v>
                </c:pt>
                <c:pt idx="16">
                  <c:v>359</c:v>
                </c:pt>
                <c:pt idx="17">
                  <c:v>394</c:v>
                </c:pt>
                <c:pt idx="18">
                  <c:v>431</c:v>
                </c:pt>
              </c:numCache>
            </c:numRef>
          </c:yVal>
          <c:smooth val="0"/>
          <c:extLst>
            <c:ext xmlns:c16="http://schemas.microsoft.com/office/drawing/2014/chart" uri="{C3380CC4-5D6E-409C-BE32-E72D297353CC}">
              <c16:uniqueId val="{00000001-D1C2-4B13-9107-E54F2D9F8E68}"/>
            </c:ext>
          </c:extLst>
        </c:ser>
        <c:dLbls>
          <c:showLegendKey val="0"/>
          <c:showVal val="0"/>
          <c:showCatName val="0"/>
          <c:showSerName val="0"/>
          <c:showPercent val="0"/>
          <c:showBubbleSize val="0"/>
        </c:dLbls>
        <c:axId val="671645568"/>
        <c:axId val="1"/>
      </c:scatterChart>
      <c:valAx>
        <c:axId val="671645568"/>
        <c:scaling>
          <c:orientation val="minMax"/>
        </c:scaling>
        <c:delete val="0"/>
        <c:axPos val="b"/>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numFmt formatCode="[$-1009]General" sourceLinked="1"/>
        <c:majorTickMark val="none"/>
        <c:minorTickMark val="none"/>
        <c:tickLblPos val="nextTo"/>
        <c:spPr>
          <a:ln>
            <a:solidFill>
              <a:srgbClr val="B3B3B3"/>
            </a:solidFill>
          </a:ln>
        </c:spPr>
        <c:txPr>
          <a:bodyPr/>
          <a:lstStyle/>
          <a:p>
            <a:pPr>
              <a:defRPr sz="1000" b="0"/>
            </a:pPr>
            <a:endParaRPr lang="en-US"/>
          </a:p>
        </c:txPr>
        <c:crossAx val="671645568"/>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a:pPr>
            <a:r>
              <a:rPr lang="en-CA"/>
              <a:t>Example Graph</a:t>
            </a:r>
          </a:p>
        </c:rich>
      </c:tx>
      <c:layout/>
      <c:overlay val="0"/>
    </c:title>
    <c:autoTitleDeleted val="0"/>
    <c:plotArea>
      <c:layout/>
      <c:scatterChart>
        <c:scatterStyle val="lineMarker"/>
        <c:varyColors val="0"/>
        <c:ser>
          <c:idx val="0"/>
          <c:order val="0"/>
          <c:tx>
            <c:strRef>
              <c:f>'11 Charts Trendlines'!$D$24:$D$24</c:f>
              <c:strCache>
                <c:ptCount val="1"/>
                <c:pt idx="0">
                  <c:v>Offset 2</c:v>
                </c:pt>
              </c:strCache>
            </c:strRef>
          </c:tx>
          <c:spPr>
            <a:ln w="28800">
              <a:solidFill>
                <a:srgbClr val="004586"/>
              </a:solidFill>
            </a:ln>
          </c:spPr>
          <c:marker>
            <c:symbol val="square"/>
            <c:size val="7"/>
          </c:marker>
          <c:xVal>
            <c:numRef>
              <c:f>'11 Charts Trendlines'!$B$25:$B$43</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'11 Charts Trendlines'!$D$25:$D$43</c:f>
              <c:numCache>
                <c:formatCode>[$-1009]General</c:formatCode>
                <c:ptCount val="19"/>
                <c:pt idx="0">
                  <c:v>3</c:v>
                </c:pt>
                <c:pt idx="1">
                  <c:v>6</c:v>
                </c:pt>
                <c:pt idx="2">
                  <c:v>11</c:v>
                </c:pt>
                <c:pt idx="3">
                  <c:v>18</c:v>
                </c:pt>
                <c:pt idx="4">
                  <c:v>27</c:v>
                </c:pt>
                <c:pt idx="5">
                  <c:v>38</c:v>
                </c:pt>
                <c:pt idx="6">
                  <c:v>51</c:v>
                </c:pt>
                <c:pt idx="7">
                  <c:v>66</c:v>
                </c:pt>
                <c:pt idx="8">
                  <c:v>83</c:v>
                </c:pt>
                <c:pt idx="9">
                  <c:v>102</c:v>
                </c:pt>
                <c:pt idx="10">
                  <c:v>123</c:v>
                </c:pt>
                <c:pt idx="11">
                  <c:v>146</c:v>
                </c:pt>
                <c:pt idx="12">
                  <c:v>171</c:v>
                </c:pt>
                <c:pt idx="13">
                  <c:v>198</c:v>
                </c:pt>
                <c:pt idx="14">
                  <c:v>227</c:v>
                </c:pt>
                <c:pt idx="15">
                  <c:v>258</c:v>
                </c:pt>
                <c:pt idx="16">
                  <c:v>291</c:v>
                </c:pt>
                <c:pt idx="17">
                  <c:v>326</c:v>
                </c:pt>
                <c:pt idx="18">
                  <c:v>363</c:v>
                </c:pt>
              </c:numCache>
            </c:numRef>
          </c:yVal>
          <c:smooth val="0"/>
          <c:extLst>
            <c:ext xmlns:c16="http://schemas.microsoft.com/office/drawing/2014/chart" uri="{C3380CC4-5D6E-409C-BE32-E72D297353CC}">
              <c16:uniqueId val="{00000000-6791-413A-9AD2-4E018074BEA8}"/>
            </c:ext>
          </c:extLst>
        </c:ser>
        <c:ser>
          <c:idx val="1"/>
          <c:order val="1"/>
          <c:tx>
            <c:strRef>
              <c:f>'11 Charts Trendlines'!$E$24:$E$24</c:f>
              <c:strCache>
                <c:ptCount val="1"/>
                <c:pt idx="0">
                  <c:v>Offset 30</c:v>
                </c:pt>
              </c:strCache>
            </c:strRef>
          </c:tx>
          <c:spPr>
            <a:ln w="28800">
              <a:noFill/>
            </a:ln>
          </c:spPr>
          <c:marker>
            <c:symbol val="diamond"/>
            <c:size val="7"/>
          </c:marker>
          <c:xVal>
            <c:numRef>
              <c:f>'11 Charts Trendlines'!$B$25:$B$43</c:f>
              <c:numCache>
                <c:formatCode>[$-1009]General</c:formatCode>
                <c:ptCount val="1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numCache>
            </c:numRef>
          </c:xVal>
          <c:yVal>
            <c:numRef>
              <c:f>'11 Charts Trendlines'!$E$25:$E$43</c:f>
              <c:numCache>
                <c:formatCode>[$-1009]General</c:formatCode>
                <c:ptCount val="19"/>
                <c:pt idx="0">
                  <c:v>31</c:v>
                </c:pt>
                <c:pt idx="1">
                  <c:v>34</c:v>
                </c:pt>
                <c:pt idx="2">
                  <c:v>39</c:v>
                </c:pt>
                <c:pt idx="3">
                  <c:v>46</c:v>
                </c:pt>
                <c:pt idx="4">
                  <c:v>55</c:v>
                </c:pt>
                <c:pt idx="5">
                  <c:v>66</c:v>
                </c:pt>
                <c:pt idx="6">
                  <c:v>79</c:v>
                </c:pt>
                <c:pt idx="7">
                  <c:v>94</c:v>
                </c:pt>
                <c:pt idx="8">
                  <c:v>111</c:v>
                </c:pt>
                <c:pt idx="9">
                  <c:v>130</c:v>
                </c:pt>
                <c:pt idx="10">
                  <c:v>151</c:v>
                </c:pt>
                <c:pt idx="11">
                  <c:v>174</c:v>
                </c:pt>
                <c:pt idx="12">
                  <c:v>199</c:v>
                </c:pt>
                <c:pt idx="13">
                  <c:v>226</c:v>
                </c:pt>
                <c:pt idx="14">
                  <c:v>255</c:v>
                </c:pt>
                <c:pt idx="15">
                  <c:v>286</c:v>
                </c:pt>
                <c:pt idx="16">
                  <c:v>319</c:v>
                </c:pt>
                <c:pt idx="17">
                  <c:v>354</c:v>
                </c:pt>
                <c:pt idx="18">
                  <c:v>391</c:v>
                </c:pt>
              </c:numCache>
            </c:numRef>
          </c:yVal>
          <c:smooth val="0"/>
          <c:extLst>
            <c:ext xmlns:c16="http://schemas.microsoft.com/office/drawing/2014/chart" uri="{C3380CC4-5D6E-409C-BE32-E72D297353CC}">
              <c16:uniqueId val="{00000001-6791-413A-9AD2-4E018074BEA8}"/>
            </c:ext>
          </c:extLst>
        </c:ser>
        <c:dLbls>
          <c:showLegendKey val="0"/>
          <c:showVal val="0"/>
          <c:showCatName val="0"/>
          <c:showSerName val="0"/>
          <c:showPercent val="0"/>
          <c:showBubbleSize val="0"/>
        </c:dLbls>
        <c:axId val="866972048"/>
        <c:axId val="1"/>
      </c:scatterChart>
      <c:valAx>
        <c:axId val="866972048"/>
        <c:scaling>
          <c:orientation val="minMax"/>
        </c:scaling>
        <c:delete val="0"/>
        <c:axPos val="b"/>
        <c:title>
          <c:tx>
            <c:rich>
              <a:bodyPr/>
              <a:lstStyle/>
              <a:p>
                <a:pPr>
                  <a:defRPr sz="900" b="0"/>
                </a:pPr>
                <a:r>
                  <a:rPr lang="en-CA"/>
                  <a:t>Distance Along Line (m)</a:t>
                </a:r>
              </a:p>
            </c:rich>
          </c:tx>
          <c:layout/>
          <c:overlay val="0"/>
        </c:title>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title>
          <c:tx>
            <c:rich>
              <a:bodyPr/>
              <a:lstStyle/>
              <a:p>
                <a:pPr>
                  <a:defRPr sz="900" b="0"/>
                </a:pPr>
                <a:r>
                  <a:rPr lang="en-CA"/>
                  <a:t>Values (units)</a:t>
                </a:r>
              </a:p>
            </c:rich>
          </c:tx>
          <c:layout/>
          <c:overlay val="0"/>
        </c:title>
        <c:numFmt formatCode="[$-1009]General" sourceLinked="1"/>
        <c:majorTickMark val="none"/>
        <c:minorTickMark val="none"/>
        <c:tickLblPos val="nextTo"/>
        <c:spPr>
          <a:ln>
            <a:solidFill>
              <a:srgbClr val="B3B3B3"/>
            </a:solidFill>
          </a:ln>
        </c:spPr>
        <c:txPr>
          <a:bodyPr/>
          <a:lstStyle/>
          <a:p>
            <a:pPr>
              <a:defRPr sz="1000" b="0"/>
            </a:pPr>
            <a:endParaRPr lang="en-US"/>
          </a:p>
        </c:txPr>
        <c:crossAx val="866972048"/>
        <c:crossesAt val="0"/>
        <c:crossBetween val="midCat"/>
      </c:valAx>
      <c:spPr>
        <a:noFill/>
        <a:ln>
          <a:solidFill>
            <a:srgbClr val="B3B3B3"/>
          </a:solidFill>
          <a:prstDash val="solid"/>
        </a:ln>
      </c:spPr>
    </c:plotArea>
    <c:legend>
      <c:legendPos val="r"/>
      <c:layout/>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'11 Charts Trendlines'!$D$97:$D$97</c:f>
              <c:strCache>
                <c:ptCount val="1"/>
                <c:pt idx="0">
                  <c:v>Temperature</c:v>
                </c:pt>
              </c:strCache>
            </c:strRef>
          </c:tx>
          <c:spPr>
            <a:ln w="28800">
              <a:solidFill>
                <a:srgbClr val="004586"/>
              </a:solidFill>
            </a:ln>
          </c:spPr>
          <c:marker>
            <c:symbol val="square"/>
            <c:size val="7"/>
          </c:marker>
          <c:xVal>
            <c:numRef>
              <c:f>'11 Charts Trendlines'!$B$98:$B$109</c:f>
              <c:numCache>
                <c:formatCode>[$-1009]General</c:formatCode>
                <c:ptCount val="12"/>
                <c:pt idx="0">
                  <c:v>1</c:v>
                </c:pt>
                <c:pt idx="1">
                  <c:v>2</c:v>
                </c:pt>
                <c:pt idx="2">
                  <c:v>3</c:v>
                </c:pt>
                <c:pt idx="3">
                  <c:v>4</c:v>
                </c:pt>
                <c:pt idx="4">
                  <c:v>5</c:v>
                </c:pt>
                <c:pt idx="5">
                  <c:v>5</c:v>
                </c:pt>
                <c:pt idx="6">
                  <c:v>6</c:v>
                </c:pt>
                <c:pt idx="7">
                  <c:v>7</c:v>
                </c:pt>
                <c:pt idx="8">
                  <c:v>8</c:v>
                </c:pt>
                <c:pt idx="9">
                  <c:v>9</c:v>
                </c:pt>
                <c:pt idx="10">
                  <c:v>10</c:v>
                </c:pt>
              </c:numCache>
            </c:numRef>
          </c:xVal>
          <c:yVal>
            <c:numRef>
              <c:f>'11 Charts Trendlines'!$D$98:$D$109</c:f>
              <c:numCache>
                <c:formatCode>[$-1009]0.0</c:formatCode>
                <c:ptCount val="12"/>
                <c:pt idx="0">
                  <c:v>22.5</c:v>
                </c:pt>
                <c:pt idx="1">
                  <c:v>23.4</c:v>
                </c:pt>
                <c:pt idx="2">
                  <c:v>23.1</c:v>
                </c:pt>
                <c:pt idx="3">
                  <c:v>26.7</c:v>
                </c:pt>
                <c:pt idx="4">
                  <c:v>27.1</c:v>
                </c:pt>
                <c:pt idx="5">
                  <c:v>27.3</c:v>
                </c:pt>
                <c:pt idx="6">
                  <c:v>29</c:v>
                </c:pt>
                <c:pt idx="7">
                  <c:v>29.1</c:v>
                </c:pt>
                <c:pt idx="8">
                  <c:v>30</c:v>
                </c:pt>
                <c:pt idx="9">
                  <c:v>31.2</c:v>
                </c:pt>
                <c:pt idx="10">
                  <c:v>31.7</c:v>
                </c:pt>
              </c:numCache>
            </c:numRef>
          </c:yVal>
          <c:smooth val="0"/>
          <c:extLst>
            <c:ext xmlns:c16="http://schemas.microsoft.com/office/drawing/2014/chart" uri="{C3380CC4-5D6E-409C-BE32-E72D297353CC}">
              <c16:uniqueId val="{00000000-9EF5-4E65-8C28-019914D937F4}"/>
            </c:ext>
          </c:extLst>
        </c:ser>
        <c:dLbls>
          <c:showLegendKey val="0"/>
          <c:showVal val="0"/>
          <c:showCatName val="0"/>
          <c:showSerName val="0"/>
          <c:showPercent val="0"/>
          <c:showBubbleSize val="0"/>
        </c:dLbls>
        <c:axId val="861159000"/>
        <c:axId val="1"/>
      </c:scatterChart>
      <c:valAx>
        <c:axId val="861159000"/>
        <c:scaling>
          <c:orientation val="minMax"/>
        </c:scaling>
        <c:delete val="0"/>
        <c:axPos val="b"/>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numFmt formatCode="[$-1009]0.0" sourceLinked="1"/>
        <c:majorTickMark val="none"/>
        <c:minorTickMark val="none"/>
        <c:tickLblPos val="nextTo"/>
        <c:spPr>
          <a:ln>
            <a:solidFill>
              <a:srgbClr val="B3B3B3"/>
            </a:solidFill>
          </a:ln>
        </c:spPr>
        <c:txPr>
          <a:bodyPr/>
          <a:lstStyle/>
          <a:p>
            <a:pPr>
              <a:defRPr sz="1000" b="0"/>
            </a:pPr>
            <a:endParaRPr lang="en-US"/>
          </a:p>
        </c:txPr>
        <c:crossAx val="861159000"/>
        <c:crossesAt val="0"/>
        <c:crossBetween val="midCat"/>
      </c:valAx>
      <c:spPr>
        <a:noFill/>
        <a:ln>
          <a:solidFill>
            <a:srgbClr val="B3B3B3"/>
          </a:solidFill>
          <a:prstDash val="solid"/>
        </a:ln>
      </c:spPr>
    </c:plotArea>
    <c:legend>
      <c:legendPos val="r"/>
      <c:layout/>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'11 Charts Trendlines'!$E$132:$E$132</c:f>
              <c:strCache>
                <c:ptCount val="1"/>
                <c:pt idx="0">
                  <c:v>Temperature</c:v>
                </c:pt>
              </c:strCache>
            </c:strRef>
          </c:tx>
          <c:spPr>
            <a:ln>
              <a:noFill/>
            </a:ln>
          </c:spPr>
          <c:marker>
            <c:symbol val="square"/>
            <c:size val="7"/>
          </c:marker>
          <c:trendline>
            <c:trendlineType val="linear"/>
            <c:dispRSqr val="1"/>
            <c:dispEq val="1"/>
            <c:trendlineLbl>
              <c:layout>
                <c:manualLayout>
                  <c:x val="4.9295053396103267E-2"/>
                  <c:y val="0.19974460912974112"/>
                </c:manualLayout>
              </c:layout>
              <c:numFmt formatCode="General" sourceLinked="0"/>
            </c:trendlineLbl>
          </c:trendline>
          <c:xVal>
            <c:numRef>
              <c:f>'11 Charts Trendlines'!$C$133:$C$143</c:f>
              <c:numCache>
                <c:formatCode>[$-1009]General</c:formatCode>
                <c:ptCount val="11"/>
                <c:pt idx="0">
                  <c:v>1</c:v>
                </c:pt>
                <c:pt idx="1">
                  <c:v>2</c:v>
                </c:pt>
                <c:pt idx="2">
                  <c:v>3</c:v>
                </c:pt>
                <c:pt idx="3">
                  <c:v>4</c:v>
                </c:pt>
                <c:pt idx="4">
                  <c:v>5</c:v>
                </c:pt>
                <c:pt idx="5">
                  <c:v>5</c:v>
                </c:pt>
                <c:pt idx="6">
                  <c:v>6</c:v>
                </c:pt>
                <c:pt idx="7">
                  <c:v>7</c:v>
                </c:pt>
                <c:pt idx="8">
                  <c:v>8</c:v>
                </c:pt>
                <c:pt idx="9">
                  <c:v>9</c:v>
                </c:pt>
                <c:pt idx="10">
                  <c:v>10</c:v>
                </c:pt>
              </c:numCache>
            </c:numRef>
          </c:xVal>
          <c:yVal>
            <c:numRef>
              <c:f>'11 Charts Trendlines'!$E$133:$E$143</c:f>
              <c:numCache>
                <c:formatCode>[$-1009]0.0</c:formatCode>
                <c:ptCount val="11"/>
                <c:pt idx="0">
                  <c:v>22.5</c:v>
                </c:pt>
                <c:pt idx="1">
                  <c:v>23.4</c:v>
                </c:pt>
                <c:pt idx="2">
                  <c:v>23.1</c:v>
                </c:pt>
                <c:pt idx="3">
                  <c:v>26.7</c:v>
                </c:pt>
                <c:pt idx="4">
                  <c:v>27.1</c:v>
                </c:pt>
                <c:pt idx="5">
                  <c:v>27.3</c:v>
                </c:pt>
                <c:pt idx="6">
                  <c:v>29</c:v>
                </c:pt>
                <c:pt idx="7">
                  <c:v>29.1</c:v>
                </c:pt>
                <c:pt idx="8">
                  <c:v>30</c:v>
                </c:pt>
                <c:pt idx="9">
                  <c:v>31.2</c:v>
                </c:pt>
                <c:pt idx="10">
                  <c:v>31.7</c:v>
                </c:pt>
              </c:numCache>
            </c:numRef>
          </c:yVal>
          <c:smooth val="0"/>
          <c:extLst>
            <c:ext xmlns:c16="http://schemas.microsoft.com/office/drawing/2014/chart" uri="{C3380CC4-5D6E-409C-BE32-E72D297353CC}">
              <c16:uniqueId val="{00000000-C48B-49EA-9B36-58263D126E6A}"/>
            </c:ext>
          </c:extLst>
        </c:ser>
        <c:dLbls>
          <c:showLegendKey val="0"/>
          <c:showVal val="0"/>
          <c:showCatName val="0"/>
          <c:showSerName val="0"/>
          <c:showPercent val="0"/>
          <c:showBubbleSize val="0"/>
        </c:dLbls>
        <c:axId val="861155720"/>
        <c:axId val="1"/>
      </c:scatterChart>
      <c:valAx>
        <c:axId val="861155720"/>
        <c:scaling>
          <c:orientation val="minMax"/>
        </c:scaling>
        <c:delete val="0"/>
        <c:axPos val="b"/>
        <c:title>
          <c:tx>
            <c:rich>
              <a:bodyPr/>
              <a:lstStyle/>
              <a:p>
                <a:pPr>
                  <a:defRPr sz="900" b="0"/>
                </a:pPr>
                <a:r>
                  <a:rPr lang="en-CA"/>
                  <a:t>Day</a:t>
                </a:r>
              </a:p>
            </c:rich>
          </c:tx>
          <c:layout/>
          <c:overlay val="0"/>
        </c:title>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scaling>
        <c:delete val="0"/>
        <c:axPos val="l"/>
        <c:majorGridlines>
          <c:spPr>
            <a:ln>
              <a:solidFill>
                <a:srgbClr val="B3B3B3"/>
              </a:solidFill>
            </a:ln>
          </c:spPr>
        </c:majorGridlines>
        <c:title>
          <c:tx>
            <c:rich>
              <a:bodyPr/>
              <a:lstStyle/>
              <a:p>
                <a:pPr>
                  <a:defRPr sz="900" b="0"/>
                </a:pPr>
                <a:r>
                  <a:rPr lang="en-CA"/>
                  <a:t>Temperature (degree celsius)</a:t>
                </a:r>
              </a:p>
            </c:rich>
          </c:tx>
          <c:layout/>
          <c:overlay val="0"/>
        </c:title>
        <c:numFmt formatCode="[$-1009]0.0" sourceLinked="1"/>
        <c:majorTickMark val="none"/>
        <c:minorTickMark val="none"/>
        <c:tickLblPos val="nextTo"/>
        <c:spPr>
          <a:ln>
            <a:solidFill>
              <a:srgbClr val="B3B3B3"/>
            </a:solidFill>
          </a:ln>
        </c:spPr>
        <c:txPr>
          <a:bodyPr/>
          <a:lstStyle/>
          <a:p>
            <a:pPr>
              <a:defRPr sz="1000" b="0"/>
            </a:pPr>
            <a:endParaRPr lang="en-US"/>
          </a:p>
        </c:txPr>
        <c:crossAx val="861155720"/>
        <c:crossesAt val="0"/>
        <c:crossBetween val="midCat"/>
      </c:valAx>
      <c:spPr>
        <a:noFill/>
        <a:ln>
          <a:solidFill>
            <a:srgbClr val="B3B3B3"/>
          </a:solidFill>
          <a:prstDash val="solid"/>
        </a:ln>
      </c:spPr>
    </c:plotArea>
    <c:legend>
      <c:legendPos val="r"/>
      <c:layout/>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'6 Charts- Column Line'!$C$21</c:f>
              <c:strCache>
                <c:ptCount val="1"/>
                <c:pt idx="0">
                  <c:v>Cafeteria Customers</c:v>
                </c:pt>
              </c:strCache>
            </c:strRef>
          </c:tx>
          <c:spPr>
            <a:solidFill>
              <a:schemeClr val="accent1"/>
            </a:solidFill>
            <a:ln>
              <a:noFill/>
            </a:ln>
            <a:effectLst/>
          </c:spPr>
          <c:invertIfNegative val="0"/>
          <c:cat>
            <c:strRef>
              <c:f>'6 Charts- Column Line'!$B$22:$B$27</c:f>
              <c:strCache>
                <c:ptCount val="5"/>
                <c:pt idx="0">
                  <c:v>Hot Dogs</c:v>
                </c:pt>
                <c:pt idx="1">
                  <c:v>Sandwich</c:v>
                </c:pt>
                <c:pt idx="2">
                  <c:v>Coffee</c:v>
                </c:pt>
                <c:pt idx="3">
                  <c:v>Tea</c:v>
                </c:pt>
                <c:pt idx="4">
                  <c:v>Pop</c:v>
                </c:pt>
              </c:strCache>
            </c:strRef>
          </c:cat>
          <c:val>
            <c:numRef>
              <c:f>'6 Charts- Column Line'!$C$22:$C$27</c:f>
              <c:numCache>
                <c:formatCode>General</c:formatCode>
                <c:ptCount val="6"/>
                <c:pt idx="0">
                  <c:v>26</c:v>
                </c:pt>
                <c:pt idx="1">
                  <c:v>12</c:v>
                </c:pt>
                <c:pt idx="2">
                  <c:v>45</c:v>
                </c:pt>
                <c:pt idx="3">
                  <c:v>82</c:v>
                </c:pt>
                <c:pt idx="4">
                  <c:v>51</c:v>
                </c:pt>
              </c:numCache>
            </c:numRef>
          </c:val>
          <c:extLst>
            <c:ext xmlns:c16="http://schemas.microsoft.com/office/drawing/2014/chart" uri="{C3380CC4-5D6E-409C-BE32-E72D297353CC}">
              <c16:uniqueId val="{00000000-A0EE-4CBE-A422-82ACD201355D}"/>
            </c:ext>
          </c:extLst>
        </c:ser>
        <c:dLbls>
          <c:showLegendKey val="0"/>
          <c:showVal val="0"/>
          <c:showCatName val="0"/>
          <c:showSerName val="0"/>
          <c:showPercent val="0"/>
          <c:showBubbleSize val="0"/>
        </c:dLbls>
        <c:gapWidth val="219"/>
        <c:overlap val="-27"/>
        <c:axId val="606597320"/>
        <c:axId val="1"/>
      </c:barChart>
      <c:catAx>
        <c:axId val="606597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59732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'6 Charts- Column Line'!$C$135</c:f>
              <c:strCache>
                <c:ptCount val="1"/>
                <c:pt idx="0">
                  <c:v>Student Customers</c:v>
                </c:pt>
              </c:strCache>
            </c:strRef>
          </c:tx>
          <c:spPr>
            <a:ln w="28575" cap="rnd">
              <a:solidFill>
                <a:schemeClr val="accent1"/>
              </a:solidFill>
              <a:round/>
            </a:ln>
            <a:effectLst/>
          </c:spPr>
          <c:marker>
            <c:symbol val="none"/>
          </c:marker>
          <c:cat>
            <c:strRef>
              <c:f>'6 Charts- Column Line'!$B$136:$B$142</c:f>
              <c:strCache>
                <c:ptCount val="7"/>
                <c:pt idx="0">
                  <c:v>Mon</c:v>
                </c:pt>
                <c:pt idx="1">
                  <c:v>Tue</c:v>
                </c:pt>
                <c:pt idx="2">
                  <c:v>Wed</c:v>
                </c:pt>
                <c:pt idx="3">
                  <c:v>Thu</c:v>
                </c:pt>
                <c:pt idx="4">
                  <c:v>Fri</c:v>
                </c:pt>
                <c:pt idx="5">
                  <c:v>Mon</c:v>
                </c:pt>
                <c:pt idx="6">
                  <c:v>Tue</c:v>
                </c:pt>
              </c:strCache>
            </c:strRef>
          </c:cat>
          <c:val>
            <c:numRef>
              <c:f>'6 Charts- Column Line'!$C$136:$C$142</c:f>
              <c:numCache>
                <c:formatCode>General</c:formatCode>
                <c:ptCount val="7"/>
                <c:pt idx="0">
                  <c:v>26</c:v>
                </c:pt>
                <c:pt idx="1">
                  <c:v>12</c:v>
                </c:pt>
                <c:pt idx="2">
                  <c:v>45</c:v>
                </c:pt>
                <c:pt idx="3">
                  <c:v>34</c:v>
                </c:pt>
                <c:pt idx="4">
                  <c:v>22</c:v>
                </c:pt>
                <c:pt idx="5">
                  <c:v>25</c:v>
                </c:pt>
                <c:pt idx="6">
                  <c:v>14</c:v>
                </c:pt>
              </c:numCache>
            </c:numRef>
          </c:val>
          <c:smooth val="0"/>
          <c:extLst>
            <c:ext xmlns:c16="http://schemas.microsoft.com/office/drawing/2014/chart" uri="{C3380CC4-5D6E-409C-BE32-E72D297353CC}">
              <c16:uniqueId val="{00000000-B667-4D4C-B67B-A5671A0EC835}"/>
            </c:ext>
          </c:extLst>
        </c:ser>
        <c:ser>
          <c:idx val="1"/>
          <c:order val="1"/>
          <c:tx>
            <c:strRef>
              <c:f>'6 Charts- Column Line'!$D$135</c:f>
              <c:strCache>
                <c:ptCount val="1"/>
                <c:pt idx="0">
                  <c:v>Faculty Customers</c:v>
                </c:pt>
              </c:strCache>
            </c:strRef>
          </c:tx>
          <c:spPr>
            <a:ln w="28575" cap="rnd">
              <a:solidFill>
                <a:schemeClr val="accent2"/>
              </a:solidFill>
              <a:round/>
            </a:ln>
            <a:effectLst/>
          </c:spPr>
          <c:marker>
            <c:symbol val="none"/>
          </c:marker>
          <c:cat>
            <c:strRef>
              <c:f>'6 Charts- Column Line'!$B$136:$B$142</c:f>
              <c:strCache>
                <c:ptCount val="7"/>
                <c:pt idx="0">
                  <c:v>Mon</c:v>
                </c:pt>
                <c:pt idx="1">
                  <c:v>Tue</c:v>
                </c:pt>
                <c:pt idx="2">
                  <c:v>Wed</c:v>
                </c:pt>
                <c:pt idx="3">
                  <c:v>Thu</c:v>
                </c:pt>
                <c:pt idx="4">
                  <c:v>Fri</c:v>
                </c:pt>
                <c:pt idx="5">
                  <c:v>Mon</c:v>
                </c:pt>
                <c:pt idx="6">
                  <c:v>Tue</c:v>
                </c:pt>
              </c:strCache>
            </c:strRef>
          </c:cat>
          <c:val>
            <c:numRef>
              <c:f>'6 Charts- Column Line'!$D$136:$D$142</c:f>
              <c:numCache>
                <c:formatCode>[$-1009]General</c:formatCode>
                <c:ptCount val="7"/>
                <c:pt idx="0">
                  <c:v>5</c:v>
                </c:pt>
                <c:pt idx="1">
                  <c:v>8</c:v>
                </c:pt>
                <c:pt idx="2">
                  <c:v>12</c:v>
                </c:pt>
                <c:pt idx="3" formatCode="General">
                  <c:v>9</c:v>
                </c:pt>
                <c:pt idx="4" formatCode="General">
                  <c:v>7</c:v>
                </c:pt>
                <c:pt idx="5">
                  <c:v>14</c:v>
                </c:pt>
                <c:pt idx="6">
                  <c:v>5</c:v>
                </c:pt>
              </c:numCache>
            </c:numRef>
          </c:val>
          <c:smooth val="0"/>
          <c:extLst>
            <c:ext xmlns:c16="http://schemas.microsoft.com/office/drawing/2014/chart" uri="{C3380CC4-5D6E-409C-BE32-E72D297353CC}">
              <c16:uniqueId val="{00000001-B667-4D4C-B67B-A5671A0EC835}"/>
            </c:ext>
          </c:extLst>
        </c:ser>
        <c:dLbls>
          <c:showLegendKey val="0"/>
          <c:showVal val="0"/>
          <c:showCatName val="0"/>
          <c:showSerName val="0"/>
          <c:showPercent val="0"/>
          <c:showBubbleSize val="0"/>
        </c:dLbls>
        <c:smooth val="0"/>
        <c:axId val="671337624"/>
        <c:axId val="671340248"/>
      </c:lineChart>
      <c:catAx>
        <c:axId val="67133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340248"/>
        <c:crosses val="autoZero"/>
        <c:auto val="1"/>
        <c:lblAlgn val="ctr"/>
        <c:lblOffset val="100"/>
        <c:noMultiLvlLbl val="0"/>
      </c:catAx>
      <c:valAx>
        <c:axId val="671340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13376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'6 Charts- Column Line'!$C$167</c:f>
              <c:strCache>
                <c:ptCount val="1"/>
                <c:pt idx="0">
                  <c:v>Student Customers</c:v>
                </c:pt>
              </c:strCache>
            </c:strRef>
          </c:tx>
          <c:spPr>
            <a:ln w="28575" cap="rnd">
              <a:solidFill>
                <a:schemeClr val="accent1"/>
              </a:solidFill>
              <a:round/>
            </a:ln>
            <a:effectLst/>
          </c:spPr>
          <c:marker>
            <c:symbol val="none"/>
          </c:marker>
          <c:cat>
            <c:strRef>
              <c:f>'6 Charts- Column Line'!$B$168:$B$174</c:f>
              <c:strCache>
                <c:ptCount val="7"/>
                <c:pt idx="0">
                  <c:v>Mon</c:v>
                </c:pt>
                <c:pt idx="1">
                  <c:v>Tue</c:v>
                </c:pt>
                <c:pt idx="2">
                  <c:v>Wed</c:v>
                </c:pt>
                <c:pt idx="3">
                  <c:v>Thu</c:v>
                </c:pt>
                <c:pt idx="4">
                  <c:v>Fri</c:v>
                </c:pt>
                <c:pt idx="5">
                  <c:v>Mon</c:v>
                </c:pt>
                <c:pt idx="6">
                  <c:v>Tue</c:v>
                </c:pt>
              </c:strCache>
            </c:strRef>
          </c:cat>
          <c:val>
            <c:numRef>
              <c:f>'6 Charts- Column Line'!$C$168:$C$174</c:f>
              <c:numCache>
                <c:formatCode>General</c:formatCode>
                <c:ptCount val="7"/>
                <c:pt idx="0">
                  <c:v>26</c:v>
                </c:pt>
                <c:pt idx="1">
                  <c:v>12</c:v>
                </c:pt>
                <c:pt idx="2">
                  <c:v>45</c:v>
                </c:pt>
                <c:pt idx="3">
                  <c:v>34</c:v>
                </c:pt>
                <c:pt idx="4">
                  <c:v>22</c:v>
                </c:pt>
                <c:pt idx="5">
                  <c:v>25</c:v>
                </c:pt>
                <c:pt idx="6">
                  <c:v>14</c:v>
                </c:pt>
              </c:numCache>
            </c:numRef>
          </c:val>
          <c:smooth val="0"/>
          <c:extLst>
            <c:ext xmlns:c16="http://schemas.microsoft.com/office/drawing/2014/chart" uri="{C3380CC4-5D6E-409C-BE32-E72D297353CC}">
              <c16:uniqueId val="{00000000-FB9C-40BB-AAB6-F102BC172857}"/>
            </c:ext>
          </c:extLst>
        </c:ser>
        <c:ser>
          <c:idx val="1"/>
          <c:order val="1"/>
          <c:tx>
            <c:strRef>
              <c:f>'6 Charts- Column Line'!$D$167</c:f>
              <c:strCache>
                <c:ptCount val="1"/>
                <c:pt idx="0">
                  <c:v>Faculty Customers</c:v>
                </c:pt>
              </c:strCache>
            </c:strRef>
          </c:tx>
          <c:spPr>
            <a:ln w="28575" cap="rnd">
              <a:solidFill>
                <a:schemeClr val="accent2"/>
              </a:solidFill>
              <a:round/>
            </a:ln>
            <a:effectLst/>
          </c:spPr>
          <c:marker>
            <c:symbol val="none"/>
          </c:marker>
          <c:cat>
            <c:strRef>
              <c:f>'6 Charts- Column Line'!$B$168:$B$174</c:f>
              <c:strCache>
                <c:ptCount val="7"/>
                <c:pt idx="0">
                  <c:v>Mon</c:v>
                </c:pt>
                <c:pt idx="1">
                  <c:v>Tue</c:v>
                </c:pt>
                <c:pt idx="2">
                  <c:v>Wed</c:v>
                </c:pt>
                <c:pt idx="3">
                  <c:v>Thu</c:v>
                </c:pt>
                <c:pt idx="4">
                  <c:v>Fri</c:v>
                </c:pt>
                <c:pt idx="5">
                  <c:v>Mon</c:v>
                </c:pt>
                <c:pt idx="6">
                  <c:v>Tue</c:v>
                </c:pt>
              </c:strCache>
            </c:strRef>
          </c:cat>
          <c:val>
            <c:numRef>
              <c:f>'6 Charts- Column Line'!$D$168:$D$174</c:f>
              <c:numCache>
                <c:formatCode>[$-1009]General</c:formatCode>
                <c:ptCount val="7"/>
                <c:pt idx="0">
                  <c:v>5</c:v>
                </c:pt>
                <c:pt idx="1">
                  <c:v>8</c:v>
                </c:pt>
                <c:pt idx="2">
                  <c:v>12</c:v>
                </c:pt>
                <c:pt idx="3" formatCode="General">
                  <c:v>9</c:v>
                </c:pt>
                <c:pt idx="4" formatCode="General">
                  <c:v>7</c:v>
                </c:pt>
                <c:pt idx="5">
                  <c:v>14</c:v>
                </c:pt>
                <c:pt idx="6">
                  <c:v>5</c:v>
                </c:pt>
              </c:numCache>
            </c:numRef>
          </c:val>
          <c:smooth val="0"/>
          <c:extLst>
            <c:ext xmlns:c16="http://schemas.microsoft.com/office/drawing/2014/chart" uri="{C3380CC4-5D6E-409C-BE32-E72D297353CC}">
              <c16:uniqueId val="{00000001-FB9C-40BB-AAB6-F102BC172857}"/>
            </c:ext>
          </c:extLst>
        </c:ser>
        <c:dLbls>
          <c:showLegendKey val="0"/>
          <c:showVal val="0"/>
          <c:showCatName val="0"/>
          <c:showSerName val="0"/>
          <c:showPercent val="0"/>
          <c:showBubbleSize val="0"/>
        </c:dLbls>
        <c:smooth val="0"/>
        <c:axId val="500630104"/>
        <c:axId val="500633056"/>
      </c:lineChart>
      <c:catAx>
        <c:axId val="500630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633056"/>
        <c:crosses val="autoZero"/>
        <c:auto val="1"/>
        <c:lblAlgn val="ctr"/>
        <c:lblOffset val="100"/>
        <c:noMultiLvlLbl val="0"/>
      </c:catAx>
      <c:valAx>
        <c:axId val="500633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6301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0"/>
            </a:pPr>
            <a:r>
              <a:rPr lang="en-CA"/>
              <a:t>Example Graph</a:t>
            </a:r>
          </a:p>
        </c:rich>
      </c:tx>
      <c:layout/>
      <c:overlay val="0"/>
    </c:title>
    <c:autoTitleDeleted val="0"/>
    <c:plotArea>
      <c:layout/>
      <c:scatterChart>
        <c:scatterStyle val="lineMarker"/>
        <c:varyColors val="0"/>
        <c:ser>
          <c:idx val="0"/>
          <c:order val="0"/>
          <c:tx>
            <c:strRef>
              <c:f>'7 Charts -XY Data'!$D$28</c:f>
              <c:strCache>
                <c:ptCount val="1"/>
                <c:pt idx="0">
                  <c:v>Y value</c:v>
                </c:pt>
              </c:strCache>
            </c:strRef>
          </c:tx>
          <c:spPr>
            <a:ln>
              <a:noFill/>
            </a:ln>
          </c:spPr>
          <c:marker>
            <c:symbol val="square"/>
            <c:size val="7"/>
          </c:marker>
          <c:xVal>
            <c:numRef>
              <c:f>'7 Charts -XY Data'!$B$29:$B$47</c:f>
              <c:numCache>
                <c:formatCode>[$-1009]General</c:formatCode>
                <c:ptCount val="19"/>
                <c:pt idx="0">
                  <c:v>1</c:v>
                </c:pt>
                <c:pt idx="1">
                  <c:v>2</c:v>
                </c:pt>
                <c:pt idx="2">
                  <c:v>3</c:v>
                </c:pt>
                <c:pt idx="3">
                  <c:v>4</c:v>
                </c:pt>
                <c:pt idx="4">
                  <c:v>5</c:v>
                </c:pt>
                <c:pt idx="5">
                  <c:v>6</c:v>
                </c:pt>
                <c:pt idx="6">
                  <c:v>7</c:v>
                </c:pt>
                <c:pt idx="7">
                  <c:v>8</c:v>
                </c:pt>
                <c:pt idx="8">
                  <c:v>10</c:v>
                </c:pt>
                <c:pt idx="9">
                  <c:v>12</c:v>
                </c:pt>
                <c:pt idx="10">
                  <c:v>14</c:v>
                </c:pt>
                <c:pt idx="11">
                  <c:v>16</c:v>
                </c:pt>
                <c:pt idx="12">
                  <c:v>20</c:v>
                </c:pt>
                <c:pt idx="13">
                  <c:v>24</c:v>
                </c:pt>
                <c:pt idx="14">
                  <c:v>28</c:v>
                </c:pt>
                <c:pt idx="15">
                  <c:v>32</c:v>
                </c:pt>
                <c:pt idx="16">
                  <c:v>40</c:v>
                </c:pt>
                <c:pt idx="17">
                  <c:v>48</c:v>
                </c:pt>
                <c:pt idx="18">
                  <c:v>56</c:v>
                </c:pt>
              </c:numCache>
            </c:numRef>
          </c:xVal>
          <c:yVal>
            <c:numRef>
              <c:f>'7 Charts -XY Data'!$D$29:$D$47</c:f>
              <c:numCache>
                <c:formatCode>[$-1009]General</c:formatCode>
                <c:ptCount val="19"/>
                <c:pt idx="0">
                  <c:v>3</c:v>
                </c:pt>
                <c:pt idx="1">
                  <c:v>6</c:v>
                </c:pt>
                <c:pt idx="2">
                  <c:v>11</c:v>
                </c:pt>
                <c:pt idx="3">
                  <c:v>18</c:v>
                </c:pt>
                <c:pt idx="4">
                  <c:v>27</c:v>
                </c:pt>
                <c:pt idx="5">
                  <c:v>38</c:v>
                </c:pt>
                <c:pt idx="6">
                  <c:v>51</c:v>
                </c:pt>
                <c:pt idx="7">
                  <c:v>66</c:v>
                </c:pt>
                <c:pt idx="8">
                  <c:v>102</c:v>
                </c:pt>
                <c:pt idx="9">
                  <c:v>146</c:v>
                </c:pt>
                <c:pt idx="10">
                  <c:v>198</c:v>
                </c:pt>
                <c:pt idx="11">
                  <c:v>258</c:v>
                </c:pt>
                <c:pt idx="12">
                  <c:v>402</c:v>
                </c:pt>
                <c:pt idx="13">
                  <c:v>578</c:v>
                </c:pt>
                <c:pt idx="14">
                  <c:v>786</c:v>
                </c:pt>
                <c:pt idx="15">
                  <c:v>1026</c:v>
                </c:pt>
                <c:pt idx="16">
                  <c:v>1602</c:v>
                </c:pt>
                <c:pt idx="17">
                  <c:v>2306</c:v>
                </c:pt>
                <c:pt idx="18">
                  <c:v>3138</c:v>
                </c:pt>
              </c:numCache>
            </c:numRef>
          </c:yVal>
          <c:smooth val="0"/>
          <c:extLst>
            <c:ext xmlns:c16="http://schemas.microsoft.com/office/drawing/2014/chart" uri="{C3380CC4-5D6E-409C-BE32-E72D297353CC}">
              <c16:uniqueId val="{00000000-58D9-469C-82D7-BAFDC581DD4D}"/>
            </c:ext>
          </c:extLst>
        </c:ser>
        <c:dLbls>
          <c:showLegendKey val="0"/>
          <c:showVal val="0"/>
          <c:showCatName val="0"/>
          <c:showSerName val="0"/>
          <c:showPercent val="0"/>
          <c:showBubbleSize val="0"/>
        </c:dLbls>
        <c:axId val="675062192"/>
        <c:axId val="1"/>
      </c:scatterChart>
      <c:valAx>
        <c:axId val="675062192"/>
        <c:scaling>
          <c:orientation val="minMax"/>
        </c:scaling>
        <c:delete val="0"/>
        <c:axPos val="b"/>
        <c:title>
          <c:tx>
            <c:rich>
              <a:bodyPr/>
              <a:lstStyle/>
              <a:p>
                <a:pPr>
                  <a:defRPr sz="900" b="0"/>
                </a:pPr>
                <a:r>
                  <a:rPr lang="en-CA"/>
                  <a:t>X Values</a:t>
                </a:r>
              </a:p>
            </c:rich>
          </c:tx>
          <c:layout/>
          <c:overlay val="0"/>
        </c:title>
        <c:numFmt formatCode="[$-1009]General" sourceLinked="1"/>
        <c:majorTickMark val="none"/>
        <c:minorTickMark val="none"/>
        <c:tickLblPos val="nextTo"/>
        <c:spPr>
          <a:ln>
            <a:solidFill>
              <a:srgbClr val="B3B3B3"/>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
        <c:crossesAt val="0"/>
        <c:crossBetween val="midCat"/>
      </c:valAx>
      <c:valAx>
        <c:axId val="1"/>
        <c:scaling>
          <c:orientation val="minMax"/>
          <c:max val="4000"/>
        </c:scaling>
        <c:delete val="0"/>
        <c:axPos val="l"/>
        <c:majorGridlines>
          <c:spPr>
            <a:ln>
              <a:solidFill>
                <a:srgbClr val="B3B3B3"/>
              </a:solidFill>
            </a:ln>
          </c:spPr>
        </c:majorGridlines>
        <c:title>
          <c:tx>
            <c:rich>
              <a:bodyPr/>
              <a:lstStyle/>
              <a:p>
                <a:pPr>
                  <a:defRPr sz="900" b="0"/>
                </a:pPr>
                <a:r>
                  <a:rPr lang="en-CA"/>
                  <a:t>Y Values</a:t>
                </a:r>
              </a:p>
            </c:rich>
          </c:tx>
          <c:layout/>
          <c:overlay val="0"/>
        </c:title>
        <c:numFmt formatCode="[$-1009]General" sourceLinked="1"/>
        <c:majorTickMark val="none"/>
        <c:minorTickMark val="none"/>
        <c:tickLblPos val="nextTo"/>
        <c:spPr>
          <a:ln>
            <a:solidFill>
              <a:srgbClr val="B3B3B3"/>
            </a:solidFill>
          </a:ln>
        </c:spPr>
        <c:txPr>
          <a:bodyPr/>
          <a:lstStyle/>
          <a:p>
            <a:pPr>
              <a:defRPr sz="1000" b="0"/>
            </a:pPr>
            <a:endParaRPr lang="en-US"/>
          </a:p>
        </c:txPr>
        <c:crossAx val="675062192"/>
        <c:crossesAt val="0"/>
        <c:crossBetween val="midCat"/>
      </c:valAx>
      <c:spPr>
        <a:noFill/>
        <a:ln w="25400">
          <a:noFill/>
        </a:ln>
      </c:spPr>
    </c:plotArea>
    <c:legend>
      <c:legendPos val="r"/>
      <c:layout/>
      <c:overlay val="0"/>
      <c:spPr>
        <a:noFill/>
        <a:ln>
          <a:noFill/>
        </a:ln>
      </c:spPr>
      <c:txPr>
        <a:bodyPr/>
        <a:lstStyle/>
        <a:p>
          <a:pPr>
            <a:defRPr sz="1000"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'8 Charts Date Data'!$C$21</c:f>
              <c:strCache>
                <c:ptCount val="1"/>
                <c:pt idx="0">
                  <c:v>Temperature at Noon</c:v>
                </c:pt>
              </c:strCache>
            </c:strRef>
          </c:tx>
          <c:spPr>
            <a:ln w="19050" cap="rnd">
              <a:noFill/>
              <a:round/>
            </a:ln>
            <a:effectLst/>
          </c:spPr>
          <c:marker>
            <c:symbol val="circle"/>
            <c:size val="5"/>
            <c:spPr>
              <a:solidFill>
                <a:schemeClr val="accent1"/>
              </a:solidFill>
              <a:ln w="9525">
                <a:solidFill>
                  <a:schemeClr val="accent1"/>
                </a:solidFill>
              </a:ln>
              <a:effectLst/>
            </c:spPr>
          </c:marker>
          <c:xVal>
            <c:numRef>
              <c:f>'8 Charts Date Data'!$B$22:$B$35</c:f>
              <c:numCache>
                <c:formatCode>m/d/yyyy</c:formatCode>
                <c:ptCount val="1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numCache>
            </c:numRef>
          </c:xVal>
          <c:yVal>
            <c:numRef>
              <c:f>'8 Charts Date Data'!$C$22:$C$35</c:f>
              <c:numCache>
                <c:formatCode>General</c:formatCode>
                <c:ptCount val="14"/>
                <c:pt idx="0">
                  <c:v>22</c:v>
                </c:pt>
                <c:pt idx="1">
                  <c:v>24</c:v>
                </c:pt>
                <c:pt idx="2">
                  <c:v>23</c:v>
                </c:pt>
                <c:pt idx="3">
                  <c:v>26</c:v>
                </c:pt>
                <c:pt idx="4">
                  <c:v>27</c:v>
                </c:pt>
                <c:pt idx="5">
                  <c:v>29</c:v>
                </c:pt>
                <c:pt idx="6">
                  <c:v>28</c:v>
                </c:pt>
                <c:pt idx="7">
                  <c:v>25</c:v>
                </c:pt>
                <c:pt idx="8">
                  <c:v>23</c:v>
                </c:pt>
                <c:pt idx="9">
                  <c:v>26</c:v>
                </c:pt>
                <c:pt idx="10">
                  <c:v>28</c:v>
                </c:pt>
                <c:pt idx="11">
                  <c:v>29</c:v>
                </c:pt>
                <c:pt idx="12">
                  <c:v>30</c:v>
                </c:pt>
                <c:pt idx="13">
                  <c:v>31</c:v>
                </c:pt>
              </c:numCache>
            </c:numRef>
          </c:yVal>
          <c:smooth val="0"/>
          <c:extLst>
            <c:ext xmlns:c16="http://schemas.microsoft.com/office/drawing/2014/chart" uri="{C3380CC4-5D6E-409C-BE32-E72D297353CC}">
              <c16:uniqueId val="{00000000-1EF3-4B48-B8D6-989F0F5D5727}"/>
            </c:ext>
          </c:extLst>
        </c:ser>
        <c:dLbls>
          <c:showLegendKey val="0"/>
          <c:showVal val="0"/>
          <c:showCatName val="0"/>
          <c:showSerName val="0"/>
          <c:showPercent val="0"/>
          <c:showBubbleSize val="0"/>
        </c:dLbls>
        <c:axId val="396052856"/>
        <c:axId val="396050560"/>
      </c:scatterChart>
      <c:valAx>
        <c:axId val="396052856"/>
        <c:scaling>
          <c:orientation val="minMax"/>
        </c:scaling>
        <c:delete val="0"/>
        <c:axPos val="b"/>
        <c:majorGridlines>
          <c:spPr>
            <a:ln w="9525" cap="flat" cmpd="sng" algn="ctr">
              <a:solidFill>
                <a:schemeClr val="tx1">
                  <a:lumMod val="15000"/>
                  <a:lumOff val="85000"/>
                </a:schemeClr>
              </a:solidFill>
              <a:round/>
            </a:ln>
            <a:effectLst/>
          </c:spPr>
        </c:majorGridlines>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050560"/>
        <c:crosses val="autoZero"/>
        <c:crossBetween val="midCat"/>
      </c:valAx>
      <c:valAx>
        <c:axId val="396050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60528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'8 Charts Date Data'!$C$61</c:f>
              <c:strCache>
                <c:ptCount val="1"/>
                <c:pt idx="0">
                  <c:v>Temperature at Noon</c:v>
                </c:pt>
              </c:strCache>
            </c:strRef>
          </c:tx>
          <c:spPr>
            <a:ln w="19050" cap="rnd">
              <a:noFill/>
              <a:round/>
            </a:ln>
            <a:effectLst/>
          </c:spPr>
          <c:marker>
            <c:symbol val="circle"/>
            <c:size val="5"/>
            <c:spPr>
              <a:solidFill>
                <a:schemeClr val="accent1"/>
              </a:solidFill>
              <a:ln w="9525">
                <a:solidFill>
                  <a:schemeClr val="accent1"/>
                </a:solidFill>
              </a:ln>
              <a:effectLst/>
            </c:spPr>
          </c:marker>
          <c:xVal>
            <c:numRef>
              <c:f>'8 Charts Date Data'!$B$62:$B$75</c:f>
              <c:numCache>
                <c:formatCode>m/d/yyyy</c:formatCode>
                <c:ptCount val="1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numCache>
            </c:numRef>
          </c:xVal>
          <c:yVal>
            <c:numRef>
              <c:f>'8 Charts Date Data'!$C$62:$C$75</c:f>
              <c:numCache>
                <c:formatCode>General</c:formatCode>
                <c:ptCount val="14"/>
                <c:pt idx="0">
                  <c:v>22</c:v>
                </c:pt>
                <c:pt idx="1">
                  <c:v>24</c:v>
                </c:pt>
                <c:pt idx="2">
                  <c:v>23</c:v>
                </c:pt>
                <c:pt idx="3">
                  <c:v>26</c:v>
                </c:pt>
                <c:pt idx="4">
                  <c:v>27</c:v>
                </c:pt>
                <c:pt idx="5">
                  <c:v>29</c:v>
                </c:pt>
                <c:pt idx="6">
                  <c:v>28</c:v>
                </c:pt>
                <c:pt idx="7">
                  <c:v>25</c:v>
                </c:pt>
                <c:pt idx="8">
                  <c:v>23</c:v>
                </c:pt>
                <c:pt idx="9">
                  <c:v>26</c:v>
                </c:pt>
                <c:pt idx="10">
                  <c:v>28</c:v>
                </c:pt>
                <c:pt idx="11">
                  <c:v>29</c:v>
                </c:pt>
                <c:pt idx="12">
                  <c:v>30</c:v>
                </c:pt>
                <c:pt idx="13">
                  <c:v>31</c:v>
                </c:pt>
              </c:numCache>
            </c:numRef>
          </c:yVal>
          <c:smooth val="0"/>
          <c:extLst>
            <c:ext xmlns:c16="http://schemas.microsoft.com/office/drawing/2014/chart" uri="{C3380CC4-5D6E-409C-BE32-E72D297353CC}">
              <c16:uniqueId val="{00000000-9929-4FEF-9DC4-CEA15C567977}"/>
            </c:ext>
          </c:extLst>
        </c:ser>
        <c:dLbls>
          <c:showLegendKey val="0"/>
          <c:showVal val="0"/>
          <c:showCatName val="0"/>
          <c:showSerName val="0"/>
          <c:showPercent val="0"/>
          <c:showBubbleSize val="0"/>
        </c:dLbls>
        <c:axId val="599703184"/>
        <c:axId val="599704168"/>
      </c:scatterChart>
      <c:valAx>
        <c:axId val="599703184"/>
        <c:scaling>
          <c:orientation val="minMax"/>
        </c:scaling>
        <c:delete val="0"/>
        <c:axPos val="b"/>
        <c:majorGridlines>
          <c:spPr>
            <a:ln w="9525" cap="flat" cmpd="sng" algn="ctr">
              <a:solidFill>
                <a:schemeClr val="tx1">
                  <a:lumMod val="15000"/>
                  <a:lumOff val="85000"/>
                </a:schemeClr>
              </a:solidFill>
              <a:round/>
            </a:ln>
            <a:effectLst/>
          </c:spPr>
        </c:majorGridlines>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704168"/>
        <c:crosses val="autoZero"/>
        <c:crossBetween val="midCat"/>
      </c:valAx>
      <c:valAx>
        <c:axId val="599704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7031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420603674540688E-2"/>
          <c:y val="0.12541666666666668"/>
          <c:w val="0.89113495188101488"/>
          <c:h val="0.59832276173811605"/>
        </c:manualLayout>
      </c:layout>
      <c:barChart>
        <c:barDir val="col"/>
        <c:grouping val="clustered"/>
        <c:varyColors val="0"/>
        <c:ser>
          <c:idx val="0"/>
          <c:order val="0"/>
          <c:tx>
            <c:strRef>
              <c:f>'8 Charts Date Data'!$C$115</c:f>
              <c:strCache>
                <c:ptCount val="1"/>
                <c:pt idx="0">
                  <c:v>Temperature at Noon</c:v>
                </c:pt>
              </c:strCache>
            </c:strRef>
          </c:tx>
          <c:spPr>
            <a:solidFill>
              <a:schemeClr val="accent1"/>
            </a:solidFill>
            <a:ln>
              <a:noFill/>
            </a:ln>
            <a:effectLst/>
          </c:spPr>
          <c:invertIfNegative val="0"/>
          <c:cat>
            <c:numRef>
              <c:f>'8 Charts Date Data'!$B$116:$B$124</c:f>
              <c:numCache>
                <c:formatCode>m/d/yyyy</c:formatCode>
                <c:ptCount val="9"/>
                <c:pt idx="0">
                  <c:v>44013</c:v>
                </c:pt>
                <c:pt idx="1">
                  <c:v>44014</c:v>
                </c:pt>
                <c:pt idx="2">
                  <c:v>44015</c:v>
                </c:pt>
                <c:pt idx="3">
                  <c:v>44016</c:v>
                </c:pt>
                <c:pt idx="4">
                  <c:v>44017</c:v>
                </c:pt>
                <c:pt idx="5">
                  <c:v>44020</c:v>
                </c:pt>
                <c:pt idx="6">
                  <c:v>44021</c:v>
                </c:pt>
                <c:pt idx="7">
                  <c:v>44022</c:v>
                </c:pt>
                <c:pt idx="8">
                  <c:v>44026</c:v>
                </c:pt>
              </c:numCache>
            </c:numRef>
          </c:cat>
          <c:val>
            <c:numRef>
              <c:f>'8 Charts Date Data'!$C$116:$C$124</c:f>
              <c:numCache>
                <c:formatCode>General</c:formatCode>
                <c:ptCount val="9"/>
                <c:pt idx="0">
                  <c:v>22</c:v>
                </c:pt>
                <c:pt idx="1">
                  <c:v>24</c:v>
                </c:pt>
                <c:pt idx="2">
                  <c:v>23</c:v>
                </c:pt>
                <c:pt idx="3">
                  <c:v>26</c:v>
                </c:pt>
                <c:pt idx="4">
                  <c:v>27</c:v>
                </c:pt>
                <c:pt idx="5">
                  <c:v>25</c:v>
                </c:pt>
                <c:pt idx="6">
                  <c:v>23</c:v>
                </c:pt>
                <c:pt idx="7">
                  <c:v>26</c:v>
                </c:pt>
                <c:pt idx="8">
                  <c:v>31</c:v>
                </c:pt>
              </c:numCache>
            </c:numRef>
          </c:val>
          <c:extLst>
            <c:ext xmlns:c16="http://schemas.microsoft.com/office/drawing/2014/chart" uri="{C3380CC4-5D6E-409C-BE32-E72D297353CC}">
              <c16:uniqueId val="{00000000-2036-4638-90A6-F65A499EFF9C}"/>
            </c:ext>
          </c:extLst>
        </c:ser>
        <c:dLbls>
          <c:showLegendKey val="0"/>
          <c:showVal val="0"/>
          <c:showCatName val="0"/>
          <c:showSerName val="0"/>
          <c:showPercent val="0"/>
          <c:showBubbleSize val="0"/>
        </c:dLbls>
        <c:gapWidth val="219"/>
        <c:overlap val="-27"/>
        <c:axId val="676691472"/>
        <c:axId val="676692784"/>
      </c:barChart>
      <c:dateAx>
        <c:axId val="67669147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692784"/>
        <c:crosses val="autoZero"/>
        <c:auto val="1"/>
        <c:lblOffset val="100"/>
        <c:baseTimeUnit val="days"/>
      </c:dateAx>
      <c:valAx>
        <c:axId val="676692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6691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976159230096244E-2"/>
          <c:y val="8.4104308390022683E-2"/>
          <c:w val="0.89113495188101488"/>
          <c:h val="0.5571508773129743"/>
        </c:manualLayout>
      </c:layout>
      <c:lineChart>
        <c:grouping val="standard"/>
        <c:varyColors val="0"/>
        <c:ser>
          <c:idx val="0"/>
          <c:order val="0"/>
          <c:tx>
            <c:strRef>
              <c:f>'8 Charts Date Data'!$C$115</c:f>
              <c:strCache>
                <c:ptCount val="1"/>
                <c:pt idx="0">
                  <c:v>Temperature at Noon</c:v>
                </c:pt>
              </c:strCache>
            </c:strRef>
          </c:tx>
          <c:spPr>
            <a:ln w="28575" cap="rnd">
              <a:solidFill>
                <a:schemeClr val="accent1"/>
              </a:solidFill>
              <a:round/>
            </a:ln>
            <a:effectLst/>
          </c:spPr>
          <c:marker>
            <c:symbol val="none"/>
          </c:marker>
          <c:cat>
            <c:numRef>
              <c:f>'8 Charts Date Data'!$B$116:$B$124</c:f>
              <c:numCache>
                <c:formatCode>m/d/yyyy</c:formatCode>
                <c:ptCount val="9"/>
                <c:pt idx="0">
                  <c:v>44013</c:v>
                </c:pt>
                <c:pt idx="1">
                  <c:v>44014</c:v>
                </c:pt>
                <c:pt idx="2">
                  <c:v>44015</c:v>
                </c:pt>
                <c:pt idx="3">
                  <c:v>44016</c:v>
                </c:pt>
                <c:pt idx="4">
                  <c:v>44017</c:v>
                </c:pt>
                <c:pt idx="5">
                  <c:v>44020</c:v>
                </c:pt>
                <c:pt idx="6">
                  <c:v>44021</c:v>
                </c:pt>
                <c:pt idx="7">
                  <c:v>44022</c:v>
                </c:pt>
                <c:pt idx="8">
                  <c:v>44026</c:v>
                </c:pt>
              </c:numCache>
            </c:numRef>
          </c:cat>
          <c:val>
            <c:numRef>
              <c:f>'8 Charts Date Data'!$C$116:$C$124</c:f>
              <c:numCache>
                <c:formatCode>General</c:formatCode>
                <c:ptCount val="9"/>
                <c:pt idx="0">
                  <c:v>22</c:v>
                </c:pt>
                <c:pt idx="1">
                  <c:v>24</c:v>
                </c:pt>
                <c:pt idx="2">
                  <c:v>23</c:v>
                </c:pt>
                <c:pt idx="3">
                  <c:v>26</c:v>
                </c:pt>
                <c:pt idx="4">
                  <c:v>27</c:v>
                </c:pt>
                <c:pt idx="5">
                  <c:v>25</c:v>
                </c:pt>
                <c:pt idx="6">
                  <c:v>23</c:v>
                </c:pt>
                <c:pt idx="7">
                  <c:v>26</c:v>
                </c:pt>
                <c:pt idx="8">
                  <c:v>31</c:v>
                </c:pt>
              </c:numCache>
            </c:numRef>
          </c:val>
          <c:smooth val="0"/>
          <c:extLst>
            <c:ext xmlns:c16="http://schemas.microsoft.com/office/drawing/2014/chart" uri="{C3380CC4-5D6E-409C-BE32-E72D297353CC}">
              <c16:uniqueId val="{00000000-1A39-4303-9639-A3178B55A0F5}"/>
            </c:ext>
          </c:extLst>
        </c:ser>
        <c:dLbls>
          <c:showLegendKey val="0"/>
          <c:showVal val="0"/>
          <c:showCatName val="0"/>
          <c:showSerName val="0"/>
          <c:showPercent val="0"/>
          <c:showBubbleSize val="0"/>
        </c:dLbls>
        <c:smooth val="0"/>
        <c:axId val="860150344"/>
        <c:axId val="860144440"/>
      </c:lineChart>
      <c:dateAx>
        <c:axId val="8601503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0144440"/>
        <c:crosses val="autoZero"/>
        <c:auto val="1"/>
        <c:lblOffset val="100"/>
        <c:baseTimeUnit val="days"/>
      </c:dateAx>
      <c:valAx>
        <c:axId val="860144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0150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image" Target="../media/image15.png"/><Relationship Id="rId7" Type="http://schemas.openxmlformats.org/officeDocument/2006/relationships/chart" Target="../charts/chart3.xml"/><Relationship Id="rId12" Type="http://schemas.openxmlformats.org/officeDocument/2006/relationships/image" Target="../media/image21.png"/><Relationship Id="rId2" Type="http://schemas.openxmlformats.org/officeDocument/2006/relationships/chart" Target="../charts/chart1.xml"/><Relationship Id="rId1" Type="http://schemas.openxmlformats.org/officeDocument/2006/relationships/image" Target="../media/image14.png"/><Relationship Id="rId6" Type="http://schemas.openxmlformats.org/officeDocument/2006/relationships/image" Target="../media/image17.png"/><Relationship Id="rId11" Type="http://schemas.openxmlformats.org/officeDocument/2006/relationships/image" Target="../media/image20.png"/><Relationship Id="rId5" Type="http://schemas.openxmlformats.org/officeDocument/2006/relationships/image" Target="../media/image16.png"/><Relationship Id="rId10" Type="http://schemas.openxmlformats.org/officeDocument/2006/relationships/image" Target="../media/image19.png"/><Relationship Id="rId4" Type="http://schemas.openxmlformats.org/officeDocument/2006/relationships/chart" Target="../charts/chart2.xml"/><Relationship Id="rId9" Type="http://schemas.openxmlformats.org/officeDocument/2006/relationships/image" Target="../media/image18.png"/></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7.xml"/><Relationship Id="rId7" Type="http://schemas.openxmlformats.org/officeDocument/2006/relationships/chart" Target="../charts/chart9.xml"/><Relationship Id="rId2" Type="http://schemas.openxmlformats.org/officeDocument/2006/relationships/image" Target="../media/image24.png"/><Relationship Id="rId1" Type="http://schemas.openxmlformats.org/officeDocument/2006/relationships/chart" Target="../charts/chart6.xml"/><Relationship Id="rId6" Type="http://schemas.openxmlformats.org/officeDocument/2006/relationships/chart" Target="../charts/chart8.xml"/><Relationship Id="rId5" Type="http://schemas.openxmlformats.org/officeDocument/2006/relationships/image" Target="../media/image26.png"/><Relationship Id="rId10" Type="http://schemas.openxmlformats.org/officeDocument/2006/relationships/image" Target="../media/image28.png"/><Relationship Id="rId4" Type="http://schemas.openxmlformats.org/officeDocument/2006/relationships/image" Target="../media/image25.png"/><Relationship Id="rId9" Type="http://schemas.openxmlformats.org/officeDocument/2006/relationships/image" Target="../media/image27.png"/></Relationships>
</file>

<file path=xl/drawings/_rels/drawing8.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30.png"/><Relationship Id="rId7" Type="http://schemas.openxmlformats.org/officeDocument/2006/relationships/chart" Target="../charts/chart13.xml"/><Relationship Id="rId2" Type="http://schemas.openxmlformats.org/officeDocument/2006/relationships/image" Target="../media/image29.png"/><Relationship Id="rId1" Type="http://schemas.openxmlformats.org/officeDocument/2006/relationships/chart" Target="../charts/chart11.xml"/><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7</xdr:col>
      <xdr:colOff>144780</xdr:colOff>
      <xdr:row>59</xdr:row>
      <xdr:rowOff>91440</xdr:rowOff>
    </xdr:from>
    <xdr:to>
      <xdr:col>11</xdr:col>
      <xdr:colOff>434340</xdr:colOff>
      <xdr:row>76</xdr:row>
      <xdr:rowOff>0</xdr:rowOff>
    </xdr:to>
    <xdr:pic>
      <xdr:nvPicPr>
        <xdr:cNvPr id="205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2160" y="10309860"/>
          <a:ext cx="3550920" cy="3177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83</xdr:row>
      <xdr:rowOff>106680</xdr:rowOff>
    </xdr:from>
    <xdr:to>
      <xdr:col>12</xdr:col>
      <xdr:colOff>342900</xdr:colOff>
      <xdr:row>99</xdr:row>
      <xdr:rowOff>121920</xdr:rowOff>
    </xdr:to>
    <xdr:pic>
      <xdr:nvPicPr>
        <xdr:cNvPr id="2051" name="Picture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8920" y="14554200"/>
          <a:ext cx="352806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449580</xdr:colOff>
      <xdr:row>110</xdr:row>
      <xdr:rowOff>60960</xdr:rowOff>
    </xdr:from>
    <xdr:to>
      <xdr:col>10</xdr:col>
      <xdr:colOff>716280</xdr:colOff>
      <xdr:row>126</xdr:row>
      <xdr:rowOff>121920</xdr:rowOff>
    </xdr:to>
    <xdr:pic>
      <xdr:nvPicPr>
        <xdr:cNvPr id="2052"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41620" y="19751040"/>
          <a:ext cx="352806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181</xdr:row>
      <xdr:rowOff>182880</xdr:rowOff>
    </xdr:from>
    <xdr:to>
      <xdr:col>4</xdr:col>
      <xdr:colOff>609600</xdr:colOff>
      <xdr:row>195</xdr:row>
      <xdr:rowOff>162578</xdr:rowOff>
    </xdr:to>
    <xdr:pic>
      <xdr:nvPicPr>
        <xdr:cNvPr id="2053" name="Picture 1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5206305"/>
          <a:ext cx="3817620" cy="2646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304800</xdr:colOff>
      <xdr:row>181</xdr:row>
      <xdr:rowOff>137160</xdr:rowOff>
    </xdr:from>
    <xdr:to>
      <xdr:col>9</xdr:col>
      <xdr:colOff>782032</xdr:colOff>
      <xdr:row>195</xdr:row>
      <xdr:rowOff>123825</xdr:rowOff>
    </xdr:to>
    <xdr:pic>
      <xdr:nvPicPr>
        <xdr:cNvPr id="2054" name="Pictur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95800" y="35160585"/>
          <a:ext cx="3830032" cy="2653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510540</xdr:colOff>
      <xdr:row>181</xdr:row>
      <xdr:rowOff>152400</xdr:rowOff>
    </xdr:from>
    <xdr:to>
      <xdr:col>15</xdr:col>
      <xdr:colOff>85725</xdr:colOff>
      <xdr:row>195</xdr:row>
      <xdr:rowOff>100054</xdr:rowOff>
    </xdr:to>
    <xdr:pic>
      <xdr:nvPicPr>
        <xdr:cNvPr id="2055" name="Picture 1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92540" y="35175825"/>
          <a:ext cx="3766185" cy="2614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428625</xdr:colOff>
      <xdr:row>206</xdr:row>
      <xdr:rowOff>167640</xdr:rowOff>
    </xdr:from>
    <xdr:to>
      <xdr:col>14</xdr:col>
      <xdr:colOff>443865</xdr:colOff>
      <xdr:row>212</xdr:row>
      <xdr:rowOff>152400</xdr:rowOff>
    </xdr:to>
    <xdr:pic>
      <xdr:nvPicPr>
        <xdr:cNvPr id="2056" name="Picture 1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57825" y="39991665"/>
          <a:ext cx="672084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510540</xdr:colOff>
      <xdr:row>217</xdr:row>
      <xdr:rowOff>45720</xdr:rowOff>
    </xdr:from>
    <xdr:to>
      <xdr:col>12</xdr:col>
      <xdr:colOff>426720</xdr:colOff>
      <xdr:row>235</xdr:row>
      <xdr:rowOff>160020</xdr:rowOff>
    </xdr:to>
    <xdr:pic>
      <xdr:nvPicPr>
        <xdr:cNvPr id="2057" name="Picture 1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17920" y="39281100"/>
          <a:ext cx="3992880" cy="3566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160020</xdr:colOff>
      <xdr:row>254</xdr:row>
      <xdr:rowOff>38100</xdr:rowOff>
    </xdr:from>
    <xdr:to>
      <xdr:col>9</xdr:col>
      <xdr:colOff>708660</xdr:colOff>
      <xdr:row>260</xdr:row>
      <xdr:rowOff>99060</xdr:rowOff>
    </xdr:to>
    <xdr:pic>
      <xdr:nvPicPr>
        <xdr:cNvPr id="2058" name="Picture 1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052060" y="46382940"/>
          <a:ext cx="2994660" cy="1203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273</xdr:row>
      <xdr:rowOff>144780</xdr:rowOff>
    </xdr:from>
    <xdr:to>
      <xdr:col>8</xdr:col>
      <xdr:colOff>792480</xdr:colOff>
      <xdr:row>285</xdr:row>
      <xdr:rowOff>60960</xdr:rowOff>
    </xdr:to>
    <xdr:pic>
      <xdr:nvPicPr>
        <xdr:cNvPr id="2059" name="Picture 1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930140" y="50109120"/>
          <a:ext cx="2385060" cy="2202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xdr:colOff>
      <xdr:row>38</xdr:row>
      <xdr:rowOff>0</xdr:rowOff>
    </xdr:from>
    <xdr:to>
      <xdr:col>9</xdr:col>
      <xdr:colOff>670561</xdr:colOff>
      <xdr:row>45</xdr:row>
      <xdr:rowOff>113483</xdr:rowOff>
    </xdr:to>
    <xdr:pic>
      <xdr:nvPicPr>
        <xdr:cNvPr id="3" name="Picture 2"/>
        <xdr:cNvPicPr>
          <a:picLocks noChangeAspect="1"/>
        </xdr:cNvPicPr>
      </xdr:nvPicPr>
      <xdr:blipFill>
        <a:blip xmlns:r="http://schemas.openxmlformats.org/officeDocument/2006/relationships" r:embed="rId10"/>
        <a:stretch>
          <a:fillRect/>
        </a:stretch>
      </xdr:blipFill>
      <xdr:spPr>
        <a:xfrm>
          <a:off x="4892041" y="7376160"/>
          <a:ext cx="3116580" cy="14469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7620</xdr:colOff>
      <xdr:row>23</xdr:row>
      <xdr:rowOff>129540</xdr:rowOff>
    </xdr:from>
    <xdr:to>
      <xdr:col>16</xdr:col>
      <xdr:colOff>213360</xdr:colOff>
      <xdr:row>40</xdr:row>
      <xdr:rowOff>38100</xdr:rowOff>
    </xdr:to>
    <xdr:graphicFrame macro="">
      <xdr:nvGraphicFramePr>
        <xdr:cNvPr id="81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68580</xdr:colOff>
      <xdr:row>93</xdr:row>
      <xdr:rowOff>15240</xdr:rowOff>
    </xdr:from>
    <xdr:to>
      <xdr:col>18</xdr:col>
      <xdr:colOff>274320</xdr:colOff>
      <xdr:row>108</xdr:row>
      <xdr:rowOff>129540</xdr:rowOff>
    </xdr:to>
    <xdr:graphicFrame macro="">
      <xdr:nvGraphicFramePr>
        <xdr:cNvPr id="819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685800</xdr:colOff>
      <xdr:row>128</xdr:row>
      <xdr:rowOff>91440</xdr:rowOff>
    </xdr:from>
    <xdr:to>
      <xdr:col>15</xdr:col>
      <xdr:colOff>198120</xdr:colOff>
      <xdr:row>144</xdr:row>
      <xdr:rowOff>30480</xdr:rowOff>
    </xdr:to>
    <xdr:graphicFrame macro="">
      <xdr:nvGraphicFramePr>
        <xdr:cNvPr id="819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447393</xdr:colOff>
      <xdr:row>53</xdr:row>
      <xdr:rowOff>83820</xdr:rowOff>
    </xdr:from>
    <xdr:to>
      <xdr:col>16</xdr:col>
      <xdr:colOff>491111</xdr:colOff>
      <xdr:row>78</xdr:row>
      <xdr:rowOff>140215</xdr:rowOff>
    </xdr:to>
    <xdr:pic>
      <xdr:nvPicPr>
        <xdr:cNvPr id="3" name="Picture 2"/>
        <xdr:cNvPicPr>
          <a:picLocks noChangeAspect="1"/>
        </xdr:cNvPicPr>
      </xdr:nvPicPr>
      <xdr:blipFill>
        <a:blip xmlns:r="http://schemas.openxmlformats.org/officeDocument/2006/relationships" r:embed="rId4"/>
        <a:stretch>
          <a:fillRect/>
        </a:stretch>
      </xdr:blipFill>
      <xdr:spPr>
        <a:xfrm>
          <a:off x="8280753" y="10599420"/>
          <a:ext cx="2512598" cy="5009395"/>
        </a:xfrm>
        <a:prstGeom prst="rect">
          <a:avLst/>
        </a:prstGeom>
      </xdr:spPr>
    </xdr:pic>
    <xdr:clientData/>
  </xdr:twoCellAnchor>
  <xdr:twoCellAnchor editAs="oneCell">
    <xdr:from>
      <xdr:col>11</xdr:col>
      <xdr:colOff>212422</xdr:colOff>
      <xdr:row>146</xdr:row>
      <xdr:rowOff>68581</xdr:rowOff>
    </xdr:from>
    <xdr:to>
      <xdr:col>14</xdr:col>
      <xdr:colOff>403743</xdr:colOff>
      <xdr:row>164</xdr:row>
      <xdr:rowOff>91441</xdr:rowOff>
    </xdr:to>
    <xdr:pic>
      <xdr:nvPicPr>
        <xdr:cNvPr id="4" name="Picture 3"/>
        <xdr:cNvPicPr>
          <a:picLocks noChangeAspect="1"/>
        </xdr:cNvPicPr>
      </xdr:nvPicPr>
      <xdr:blipFill>
        <a:blip xmlns:r="http://schemas.openxmlformats.org/officeDocument/2006/relationships" r:embed="rId5"/>
        <a:stretch>
          <a:fillRect/>
        </a:stretch>
      </xdr:blipFill>
      <xdr:spPr>
        <a:xfrm>
          <a:off x="7428562" y="27355801"/>
          <a:ext cx="2042981" cy="3589020"/>
        </a:xfrm>
        <a:prstGeom prst="rect">
          <a:avLst/>
        </a:prstGeom>
      </xdr:spPr>
    </xdr:pic>
    <xdr:clientData/>
  </xdr:twoCellAnchor>
  <xdr:twoCellAnchor editAs="oneCell">
    <xdr:from>
      <xdr:col>8</xdr:col>
      <xdr:colOff>495300</xdr:colOff>
      <xdr:row>166</xdr:row>
      <xdr:rowOff>45721</xdr:rowOff>
    </xdr:from>
    <xdr:to>
      <xdr:col>15</xdr:col>
      <xdr:colOff>13223</xdr:colOff>
      <xdr:row>176</xdr:row>
      <xdr:rowOff>136072</xdr:rowOff>
    </xdr:to>
    <xdr:pic>
      <xdr:nvPicPr>
        <xdr:cNvPr id="5" name="Picture 4"/>
        <xdr:cNvPicPr>
          <a:picLocks noChangeAspect="1"/>
        </xdr:cNvPicPr>
      </xdr:nvPicPr>
      <xdr:blipFill>
        <a:blip xmlns:r="http://schemas.openxmlformats.org/officeDocument/2006/relationships" r:embed="rId6"/>
        <a:stretch>
          <a:fillRect/>
        </a:stretch>
      </xdr:blipFill>
      <xdr:spPr>
        <a:xfrm>
          <a:off x="5859780" y="32926021"/>
          <a:ext cx="3838463" cy="20715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518160</xdr:colOff>
      <xdr:row>58</xdr:row>
      <xdr:rowOff>180136</xdr:rowOff>
    </xdr:from>
    <xdr:to>
      <xdr:col>10</xdr:col>
      <xdr:colOff>723900</xdr:colOff>
      <xdr:row>75</xdr:row>
      <xdr:rowOff>21643</xdr:rowOff>
    </xdr:to>
    <xdr:pic>
      <xdr:nvPicPr>
        <xdr:cNvPr id="2" name="Picture 1"/>
        <xdr:cNvPicPr>
          <a:picLocks noChangeAspect="1"/>
        </xdr:cNvPicPr>
      </xdr:nvPicPr>
      <xdr:blipFill>
        <a:blip xmlns:r="http://schemas.openxmlformats.org/officeDocument/2006/relationships" r:embed="rId1"/>
        <a:stretch>
          <a:fillRect/>
        </a:stretch>
      </xdr:blipFill>
      <xdr:spPr>
        <a:xfrm>
          <a:off x="5943600" y="9590836"/>
          <a:ext cx="3444240" cy="30800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541020</xdr:colOff>
      <xdr:row>169</xdr:row>
      <xdr:rowOff>152400</xdr:rowOff>
    </xdr:from>
    <xdr:to>
      <xdr:col>12</xdr:col>
      <xdr:colOff>533400</xdr:colOff>
      <xdr:row>184</xdr:row>
      <xdr:rowOff>22860</xdr:rowOff>
    </xdr:to>
    <xdr:pic>
      <xdr:nvPicPr>
        <xdr:cNvPr id="3073"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3660" y="33886140"/>
          <a:ext cx="3078480" cy="2842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396240</xdr:colOff>
      <xdr:row>204</xdr:row>
      <xdr:rowOff>76200</xdr:rowOff>
    </xdr:from>
    <xdr:to>
      <xdr:col>11</xdr:col>
      <xdr:colOff>76200</xdr:colOff>
      <xdr:row>220</xdr:row>
      <xdr:rowOff>175260</xdr:rowOff>
    </xdr:to>
    <xdr:pic>
      <xdr:nvPicPr>
        <xdr:cNvPr id="3074"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4420" y="40774620"/>
          <a:ext cx="3543300" cy="3268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15240</xdr:colOff>
      <xdr:row>175</xdr:row>
      <xdr:rowOff>22860</xdr:rowOff>
    </xdr:from>
    <xdr:to>
      <xdr:col>6</xdr:col>
      <xdr:colOff>480060</xdr:colOff>
      <xdr:row>182</xdr:row>
      <xdr:rowOff>99060</xdr:rowOff>
    </xdr:to>
    <xdr:grpSp>
      <xdr:nvGrpSpPr>
        <xdr:cNvPr id="5121" name="Group 11"/>
        <xdr:cNvGrpSpPr>
          <a:grpSpLocks/>
        </xdr:cNvGrpSpPr>
      </xdr:nvGrpSpPr>
      <xdr:grpSpPr bwMode="auto">
        <a:xfrm>
          <a:off x="4253865" y="34674810"/>
          <a:ext cx="3655695" cy="1447800"/>
          <a:chOff x="4152900" y="34731960"/>
          <a:chExt cx="3573780" cy="1440180"/>
        </a:xfrm>
      </xdr:grpSpPr>
      <xdr:sp macro="" textlink="">
        <xdr:nvSpPr>
          <xdr:cNvPr id="2" name="Isosceles Triangle 1"/>
          <xdr:cNvSpPr/>
        </xdr:nvSpPr>
        <xdr:spPr>
          <a:xfrm>
            <a:off x="4152900" y="34731960"/>
            <a:ext cx="3116580" cy="975360"/>
          </a:xfrm>
          <a:custGeom>
            <a:avLst/>
            <a:gdLst>
              <a:gd name="connsiteX0" fmla="*/ 0 w 2819400"/>
              <a:gd name="connsiteY0" fmla="*/ 701040 h 701040"/>
              <a:gd name="connsiteX1" fmla="*/ 1409700 w 2819400"/>
              <a:gd name="connsiteY1" fmla="*/ 0 h 701040"/>
              <a:gd name="connsiteX2" fmla="*/ 2819400 w 2819400"/>
              <a:gd name="connsiteY2" fmla="*/ 701040 h 701040"/>
              <a:gd name="connsiteX3" fmla="*/ 0 w 2819400"/>
              <a:gd name="connsiteY3" fmla="*/ 701040 h 701040"/>
              <a:gd name="connsiteX0" fmla="*/ 0 w 2956560"/>
              <a:gd name="connsiteY0" fmla="*/ 944880 h 944880"/>
              <a:gd name="connsiteX1" fmla="*/ 2956560 w 2956560"/>
              <a:gd name="connsiteY1" fmla="*/ 0 h 944880"/>
              <a:gd name="connsiteX2" fmla="*/ 2819400 w 2956560"/>
              <a:gd name="connsiteY2" fmla="*/ 944880 h 944880"/>
              <a:gd name="connsiteX3" fmla="*/ 0 w 2956560"/>
              <a:gd name="connsiteY3" fmla="*/ 944880 h 944880"/>
              <a:gd name="connsiteX0" fmla="*/ 0 w 2956560"/>
              <a:gd name="connsiteY0" fmla="*/ 944880 h 944880"/>
              <a:gd name="connsiteX1" fmla="*/ 2956560 w 2956560"/>
              <a:gd name="connsiteY1" fmla="*/ 0 h 944880"/>
              <a:gd name="connsiteX2" fmla="*/ 2948940 w 2956560"/>
              <a:gd name="connsiteY2" fmla="*/ 937260 h 944880"/>
              <a:gd name="connsiteX3" fmla="*/ 0 w 2956560"/>
              <a:gd name="connsiteY3" fmla="*/ 944880 h 944880"/>
            </a:gdLst>
            <a:ahLst/>
            <a:cxnLst>
              <a:cxn ang="0">
                <a:pos x="connsiteX0" y="connsiteY0"/>
              </a:cxn>
              <a:cxn ang="0">
                <a:pos x="connsiteX1" y="connsiteY1"/>
              </a:cxn>
              <a:cxn ang="0">
                <a:pos x="connsiteX2" y="connsiteY2"/>
              </a:cxn>
              <a:cxn ang="0">
                <a:pos x="connsiteX3" y="connsiteY3"/>
              </a:cxn>
            </a:cxnLst>
            <a:rect l="l" t="t" r="r" b="b"/>
            <a:pathLst>
              <a:path w="2956560" h="944880">
                <a:moveTo>
                  <a:pt x="0" y="944880"/>
                </a:moveTo>
                <a:lnTo>
                  <a:pt x="2956560" y="0"/>
                </a:lnTo>
                <a:lnTo>
                  <a:pt x="2948940" y="937260"/>
                </a:lnTo>
                <a:lnTo>
                  <a:pt x="0" y="944880"/>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CA"/>
          </a:p>
        </xdr:txBody>
      </xdr:sp>
      <xdr:sp macro="" textlink="">
        <xdr:nvSpPr>
          <xdr:cNvPr id="3" name="TextBox 2"/>
          <xdr:cNvSpPr txBox="1"/>
        </xdr:nvSpPr>
        <xdr:spPr>
          <a:xfrm rot="20450269">
            <a:off x="5753100" y="34884360"/>
            <a:ext cx="40386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h</a:t>
            </a:r>
          </a:p>
        </xdr:txBody>
      </xdr:sp>
      <xdr:sp macro="" textlink="">
        <xdr:nvSpPr>
          <xdr:cNvPr id="4" name="TextBox 3"/>
          <xdr:cNvSpPr txBox="1"/>
        </xdr:nvSpPr>
        <xdr:spPr>
          <a:xfrm>
            <a:off x="7322820" y="34991040"/>
            <a:ext cx="40386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o</a:t>
            </a:r>
          </a:p>
        </xdr:txBody>
      </xdr:sp>
      <xdr:sp macro="" textlink="">
        <xdr:nvSpPr>
          <xdr:cNvPr id="5" name="TextBox 4"/>
          <xdr:cNvSpPr txBox="1"/>
        </xdr:nvSpPr>
        <xdr:spPr>
          <a:xfrm>
            <a:off x="5798820" y="35669220"/>
            <a:ext cx="4038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a</a:t>
            </a:r>
          </a:p>
        </xdr:txBody>
      </xdr:sp>
      <xdr:sp macro="" textlink="">
        <xdr:nvSpPr>
          <xdr:cNvPr id="6" name="TextBox 5"/>
          <xdr:cNvSpPr txBox="1"/>
        </xdr:nvSpPr>
        <xdr:spPr>
          <a:xfrm>
            <a:off x="4564380" y="35486340"/>
            <a:ext cx="5943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angle</a:t>
            </a:r>
          </a:p>
        </xdr:txBody>
      </xdr:sp>
    </xdr:grpSp>
    <xdr:clientData/>
  </xdr:twoCellAnchor>
  <xdr:twoCellAnchor>
    <xdr:from>
      <xdr:col>3</xdr:col>
      <xdr:colOff>0</xdr:colOff>
      <xdr:row>192</xdr:row>
      <xdr:rowOff>0</xdr:rowOff>
    </xdr:from>
    <xdr:to>
      <xdr:col>6</xdr:col>
      <xdr:colOff>464820</xdr:colOff>
      <xdr:row>199</xdr:row>
      <xdr:rowOff>76200</xdr:rowOff>
    </xdr:to>
    <xdr:grpSp>
      <xdr:nvGrpSpPr>
        <xdr:cNvPr id="5122" name="Group 18"/>
        <xdr:cNvGrpSpPr>
          <a:grpSpLocks/>
        </xdr:cNvGrpSpPr>
      </xdr:nvGrpSpPr>
      <xdr:grpSpPr bwMode="auto">
        <a:xfrm>
          <a:off x="4238625" y="37928550"/>
          <a:ext cx="3655695" cy="1409700"/>
          <a:chOff x="4137660" y="37978080"/>
          <a:chExt cx="3573780" cy="1409700"/>
        </a:xfrm>
      </xdr:grpSpPr>
      <xdr:sp macro="" textlink="">
        <xdr:nvSpPr>
          <xdr:cNvPr id="7" name="Isosceles Triangle 1"/>
          <xdr:cNvSpPr/>
        </xdr:nvSpPr>
        <xdr:spPr>
          <a:xfrm>
            <a:off x="4137660" y="37978080"/>
            <a:ext cx="3116580" cy="944880"/>
          </a:xfrm>
          <a:custGeom>
            <a:avLst/>
            <a:gdLst>
              <a:gd name="connsiteX0" fmla="*/ 0 w 2819400"/>
              <a:gd name="connsiteY0" fmla="*/ 701040 h 701040"/>
              <a:gd name="connsiteX1" fmla="*/ 1409700 w 2819400"/>
              <a:gd name="connsiteY1" fmla="*/ 0 h 701040"/>
              <a:gd name="connsiteX2" fmla="*/ 2819400 w 2819400"/>
              <a:gd name="connsiteY2" fmla="*/ 701040 h 701040"/>
              <a:gd name="connsiteX3" fmla="*/ 0 w 2819400"/>
              <a:gd name="connsiteY3" fmla="*/ 701040 h 701040"/>
              <a:gd name="connsiteX0" fmla="*/ 0 w 2956560"/>
              <a:gd name="connsiteY0" fmla="*/ 944880 h 944880"/>
              <a:gd name="connsiteX1" fmla="*/ 2956560 w 2956560"/>
              <a:gd name="connsiteY1" fmla="*/ 0 h 944880"/>
              <a:gd name="connsiteX2" fmla="*/ 2819400 w 2956560"/>
              <a:gd name="connsiteY2" fmla="*/ 944880 h 944880"/>
              <a:gd name="connsiteX3" fmla="*/ 0 w 2956560"/>
              <a:gd name="connsiteY3" fmla="*/ 944880 h 944880"/>
              <a:gd name="connsiteX0" fmla="*/ 0 w 2956560"/>
              <a:gd name="connsiteY0" fmla="*/ 944880 h 944880"/>
              <a:gd name="connsiteX1" fmla="*/ 2956560 w 2956560"/>
              <a:gd name="connsiteY1" fmla="*/ 0 h 944880"/>
              <a:gd name="connsiteX2" fmla="*/ 2948940 w 2956560"/>
              <a:gd name="connsiteY2" fmla="*/ 937260 h 944880"/>
              <a:gd name="connsiteX3" fmla="*/ 0 w 2956560"/>
              <a:gd name="connsiteY3" fmla="*/ 944880 h 944880"/>
            </a:gdLst>
            <a:ahLst/>
            <a:cxnLst>
              <a:cxn ang="0">
                <a:pos x="connsiteX0" y="connsiteY0"/>
              </a:cxn>
              <a:cxn ang="0">
                <a:pos x="connsiteX1" y="connsiteY1"/>
              </a:cxn>
              <a:cxn ang="0">
                <a:pos x="connsiteX2" y="connsiteY2"/>
              </a:cxn>
              <a:cxn ang="0">
                <a:pos x="connsiteX3" y="connsiteY3"/>
              </a:cxn>
            </a:cxnLst>
            <a:rect l="l" t="t" r="r" b="b"/>
            <a:pathLst>
              <a:path w="2956560" h="944880">
                <a:moveTo>
                  <a:pt x="0" y="944880"/>
                </a:moveTo>
                <a:lnTo>
                  <a:pt x="2956560" y="0"/>
                </a:lnTo>
                <a:lnTo>
                  <a:pt x="2948940" y="937260"/>
                </a:lnTo>
                <a:lnTo>
                  <a:pt x="0" y="944880"/>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CA"/>
          </a:p>
        </xdr:txBody>
      </xdr:sp>
      <xdr:sp macro="" textlink="">
        <xdr:nvSpPr>
          <xdr:cNvPr id="8" name="TextBox 7"/>
          <xdr:cNvSpPr txBox="1"/>
        </xdr:nvSpPr>
        <xdr:spPr>
          <a:xfrm rot="20450269">
            <a:off x="5737860" y="38130480"/>
            <a:ext cx="4038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5</a:t>
            </a:r>
          </a:p>
        </xdr:txBody>
      </xdr:sp>
      <xdr:sp macro="" textlink="">
        <xdr:nvSpPr>
          <xdr:cNvPr id="9" name="TextBox 8"/>
          <xdr:cNvSpPr txBox="1"/>
        </xdr:nvSpPr>
        <xdr:spPr>
          <a:xfrm>
            <a:off x="7307580" y="38237160"/>
            <a:ext cx="4038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3</a:t>
            </a:r>
          </a:p>
        </xdr:txBody>
      </xdr:sp>
      <xdr:sp macro="" textlink="">
        <xdr:nvSpPr>
          <xdr:cNvPr id="10" name="TextBox 9"/>
          <xdr:cNvSpPr txBox="1"/>
        </xdr:nvSpPr>
        <xdr:spPr>
          <a:xfrm>
            <a:off x="5783580" y="38884860"/>
            <a:ext cx="4038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4</a:t>
            </a:r>
          </a:p>
        </xdr:txBody>
      </xdr:sp>
      <xdr:sp macro="" textlink="">
        <xdr:nvSpPr>
          <xdr:cNvPr id="11" name="TextBox 10"/>
          <xdr:cNvSpPr txBox="1"/>
        </xdr:nvSpPr>
        <xdr:spPr>
          <a:xfrm>
            <a:off x="4549140" y="38701980"/>
            <a:ext cx="5943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angle</a:t>
            </a:r>
          </a:p>
        </xdr:txBody>
      </xdr:sp>
    </xdr:grpSp>
    <xdr:clientData/>
  </xdr:twoCellAnchor>
  <xdr:twoCellAnchor>
    <xdr:from>
      <xdr:col>4</xdr:col>
      <xdr:colOff>327660</xdr:colOff>
      <xdr:row>152</xdr:row>
      <xdr:rowOff>167640</xdr:rowOff>
    </xdr:from>
    <xdr:to>
      <xdr:col>7</xdr:col>
      <xdr:colOff>792480</xdr:colOff>
      <xdr:row>160</xdr:row>
      <xdr:rowOff>83820</xdr:rowOff>
    </xdr:to>
    <xdr:grpSp>
      <xdr:nvGrpSpPr>
        <xdr:cNvPr id="5123" name="Group 12"/>
        <xdr:cNvGrpSpPr>
          <a:grpSpLocks/>
        </xdr:cNvGrpSpPr>
      </xdr:nvGrpSpPr>
      <xdr:grpSpPr bwMode="auto">
        <a:xfrm>
          <a:off x="5404485" y="30438090"/>
          <a:ext cx="3655695" cy="1440180"/>
          <a:chOff x="4152900" y="34731960"/>
          <a:chExt cx="3573780" cy="1440180"/>
        </a:xfrm>
      </xdr:grpSpPr>
      <xdr:sp macro="" textlink="">
        <xdr:nvSpPr>
          <xdr:cNvPr id="14" name="Isosceles Triangle 1"/>
          <xdr:cNvSpPr/>
        </xdr:nvSpPr>
        <xdr:spPr>
          <a:xfrm>
            <a:off x="4152900" y="34731960"/>
            <a:ext cx="3116580" cy="975360"/>
          </a:xfrm>
          <a:custGeom>
            <a:avLst/>
            <a:gdLst>
              <a:gd name="connsiteX0" fmla="*/ 0 w 2819400"/>
              <a:gd name="connsiteY0" fmla="*/ 701040 h 701040"/>
              <a:gd name="connsiteX1" fmla="*/ 1409700 w 2819400"/>
              <a:gd name="connsiteY1" fmla="*/ 0 h 701040"/>
              <a:gd name="connsiteX2" fmla="*/ 2819400 w 2819400"/>
              <a:gd name="connsiteY2" fmla="*/ 701040 h 701040"/>
              <a:gd name="connsiteX3" fmla="*/ 0 w 2819400"/>
              <a:gd name="connsiteY3" fmla="*/ 701040 h 701040"/>
              <a:gd name="connsiteX0" fmla="*/ 0 w 2956560"/>
              <a:gd name="connsiteY0" fmla="*/ 944880 h 944880"/>
              <a:gd name="connsiteX1" fmla="*/ 2956560 w 2956560"/>
              <a:gd name="connsiteY1" fmla="*/ 0 h 944880"/>
              <a:gd name="connsiteX2" fmla="*/ 2819400 w 2956560"/>
              <a:gd name="connsiteY2" fmla="*/ 944880 h 944880"/>
              <a:gd name="connsiteX3" fmla="*/ 0 w 2956560"/>
              <a:gd name="connsiteY3" fmla="*/ 944880 h 944880"/>
              <a:gd name="connsiteX0" fmla="*/ 0 w 2956560"/>
              <a:gd name="connsiteY0" fmla="*/ 944880 h 944880"/>
              <a:gd name="connsiteX1" fmla="*/ 2956560 w 2956560"/>
              <a:gd name="connsiteY1" fmla="*/ 0 h 944880"/>
              <a:gd name="connsiteX2" fmla="*/ 2948940 w 2956560"/>
              <a:gd name="connsiteY2" fmla="*/ 937260 h 944880"/>
              <a:gd name="connsiteX3" fmla="*/ 0 w 2956560"/>
              <a:gd name="connsiteY3" fmla="*/ 944880 h 944880"/>
            </a:gdLst>
            <a:ahLst/>
            <a:cxnLst>
              <a:cxn ang="0">
                <a:pos x="connsiteX0" y="connsiteY0"/>
              </a:cxn>
              <a:cxn ang="0">
                <a:pos x="connsiteX1" y="connsiteY1"/>
              </a:cxn>
              <a:cxn ang="0">
                <a:pos x="connsiteX2" y="connsiteY2"/>
              </a:cxn>
              <a:cxn ang="0">
                <a:pos x="connsiteX3" y="connsiteY3"/>
              </a:cxn>
            </a:cxnLst>
            <a:rect l="l" t="t" r="r" b="b"/>
            <a:pathLst>
              <a:path w="2956560" h="944880">
                <a:moveTo>
                  <a:pt x="0" y="944880"/>
                </a:moveTo>
                <a:lnTo>
                  <a:pt x="2956560" y="0"/>
                </a:lnTo>
                <a:lnTo>
                  <a:pt x="2948940" y="937260"/>
                </a:lnTo>
                <a:lnTo>
                  <a:pt x="0" y="944880"/>
                </a:lnTo>
                <a:close/>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CA"/>
          </a:p>
        </xdr:txBody>
      </xdr:sp>
      <xdr:sp macro="" textlink="">
        <xdr:nvSpPr>
          <xdr:cNvPr id="15" name="TextBox 14"/>
          <xdr:cNvSpPr txBox="1"/>
        </xdr:nvSpPr>
        <xdr:spPr>
          <a:xfrm rot="20450269">
            <a:off x="5753100" y="34884360"/>
            <a:ext cx="40386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h</a:t>
            </a:r>
          </a:p>
        </xdr:txBody>
      </xdr:sp>
      <xdr:sp macro="" textlink="">
        <xdr:nvSpPr>
          <xdr:cNvPr id="16" name="TextBox 15"/>
          <xdr:cNvSpPr txBox="1"/>
        </xdr:nvSpPr>
        <xdr:spPr>
          <a:xfrm>
            <a:off x="7322820" y="34991040"/>
            <a:ext cx="40386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o</a:t>
            </a:r>
          </a:p>
        </xdr:txBody>
      </xdr:sp>
      <xdr:sp macro="" textlink="">
        <xdr:nvSpPr>
          <xdr:cNvPr id="17" name="TextBox 16"/>
          <xdr:cNvSpPr txBox="1"/>
        </xdr:nvSpPr>
        <xdr:spPr>
          <a:xfrm>
            <a:off x="5798820" y="35669220"/>
            <a:ext cx="4038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a</a:t>
            </a:r>
          </a:p>
        </xdr:txBody>
      </xdr:sp>
      <xdr:sp macro="" textlink="">
        <xdr:nvSpPr>
          <xdr:cNvPr id="18" name="TextBox 17"/>
          <xdr:cNvSpPr txBox="1"/>
        </xdr:nvSpPr>
        <xdr:spPr>
          <a:xfrm>
            <a:off x="4564380" y="35486340"/>
            <a:ext cx="59436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angle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91440</xdr:colOff>
      <xdr:row>13</xdr:row>
      <xdr:rowOff>83820</xdr:rowOff>
    </xdr:from>
    <xdr:to>
      <xdr:col>14</xdr:col>
      <xdr:colOff>434340</xdr:colOff>
      <xdr:row>29</xdr:row>
      <xdr:rowOff>53340</xdr:rowOff>
    </xdr:to>
    <xdr:pic>
      <xdr:nvPicPr>
        <xdr:cNvPr id="6154" name="Picture 1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4280" y="2659380"/>
          <a:ext cx="3429000" cy="3108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556260</xdr:colOff>
      <xdr:row>31</xdr:row>
      <xdr:rowOff>30480</xdr:rowOff>
    </xdr:from>
    <xdr:to>
      <xdr:col>12</xdr:col>
      <xdr:colOff>525780</xdr:colOff>
      <xdr:row>42</xdr:row>
      <xdr:rowOff>22860</xdr:rowOff>
    </xdr:to>
    <xdr:graphicFrame macro="">
      <xdr:nvGraphicFramePr>
        <xdr:cNvPr id="615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548640</xdr:colOff>
      <xdr:row>42</xdr:row>
      <xdr:rowOff>167640</xdr:rowOff>
    </xdr:from>
    <xdr:to>
      <xdr:col>12</xdr:col>
      <xdr:colOff>594360</xdr:colOff>
      <xdr:row>53</xdr:row>
      <xdr:rowOff>182880</xdr:rowOff>
    </xdr:to>
    <xdr:pic>
      <xdr:nvPicPr>
        <xdr:cNvPr id="6156" name="Picture 1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79820" y="8351520"/>
          <a:ext cx="3749040" cy="2110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64</xdr:row>
      <xdr:rowOff>0</xdr:rowOff>
    </xdr:from>
    <xdr:to>
      <xdr:col>13</xdr:col>
      <xdr:colOff>45720</xdr:colOff>
      <xdr:row>74</xdr:row>
      <xdr:rowOff>129540</xdr:rowOff>
    </xdr:to>
    <xdr:pic>
      <xdr:nvPicPr>
        <xdr:cNvPr id="6158" name="Picture 1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12458700"/>
          <a:ext cx="3749040" cy="2110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190500</xdr:colOff>
      <xdr:row>82</xdr:row>
      <xdr:rowOff>45720</xdr:rowOff>
    </xdr:from>
    <xdr:to>
      <xdr:col>14</xdr:col>
      <xdr:colOff>160020</xdr:colOff>
      <xdr:row>92</xdr:row>
      <xdr:rowOff>152400</xdr:rowOff>
    </xdr:to>
    <xdr:graphicFrame macro="">
      <xdr:nvGraphicFramePr>
        <xdr:cNvPr id="6160"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7620</xdr:colOff>
      <xdr:row>95</xdr:row>
      <xdr:rowOff>99060</xdr:rowOff>
    </xdr:from>
    <xdr:to>
      <xdr:col>12</xdr:col>
      <xdr:colOff>510540</xdr:colOff>
      <xdr:row>105</xdr:row>
      <xdr:rowOff>175260</xdr:rowOff>
    </xdr:to>
    <xdr:pic>
      <xdr:nvPicPr>
        <xdr:cNvPr id="6161" name="Picture 2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b="35976"/>
        <a:stretch>
          <a:fillRect/>
        </a:stretch>
      </xdr:blipFill>
      <xdr:spPr bwMode="auto">
        <a:xfrm>
          <a:off x="6256020" y="18699480"/>
          <a:ext cx="3589020" cy="2080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434340</xdr:colOff>
      <xdr:row>108</xdr:row>
      <xdr:rowOff>47625</xdr:rowOff>
    </xdr:from>
    <xdr:to>
      <xdr:col>16</xdr:col>
      <xdr:colOff>39964</xdr:colOff>
      <xdr:row>121</xdr:row>
      <xdr:rowOff>162539</xdr:rowOff>
    </xdr:to>
    <xdr:pic>
      <xdr:nvPicPr>
        <xdr:cNvPr id="4" name="Picture 3"/>
        <xdr:cNvPicPr>
          <a:picLocks noChangeAspect="1"/>
        </xdr:cNvPicPr>
      </xdr:nvPicPr>
      <xdr:blipFill>
        <a:blip xmlns:r="http://schemas.openxmlformats.org/officeDocument/2006/relationships" r:embed="rId6"/>
        <a:stretch>
          <a:fillRect/>
        </a:stretch>
      </xdr:blipFill>
      <xdr:spPr>
        <a:xfrm>
          <a:off x="8063865" y="21440775"/>
          <a:ext cx="4006174" cy="2715239"/>
        </a:xfrm>
        <a:prstGeom prst="rect">
          <a:avLst/>
        </a:prstGeom>
      </xdr:spPr>
    </xdr:pic>
    <xdr:clientData/>
  </xdr:twoCellAnchor>
  <xdr:twoCellAnchor>
    <xdr:from>
      <xdr:col>7</xdr:col>
      <xdr:colOff>266700</xdr:colOff>
      <xdr:row>134</xdr:row>
      <xdr:rowOff>87630</xdr:rowOff>
    </xdr:from>
    <xdr:to>
      <xdr:col>14</xdr:col>
      <xdr:colOff>518160</xdr:colOff>
      <xdr:row>150</xdr:row>
      <xdr:rowOff>182880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121920</xdr:colOff>
      <xdr:row>164</xdr:row>
      <xdr:rowOff>49530</xdr:rowOff>
    </xdr:from>
    <xdr:to>
      <xdr:col>14</xdr:col>
      <xdr:colOff>373380</xdr:colOff>
      <xdr:row>178</xdr:row>
      <xdr:rowOff>41910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6</xdr:col>
      <xdr:colOff>0</xdr:colOff>
      <xdr:row>182</xdr:row>
      <xdr:rowOff>0</xdr:rowOff>
    </xdr:from>
    <xdr:to>
      <xdr:col>8</xdr:col>
      <xdr:colOff>32227</xdr:colOff>
      <xdr:row>200</xdr:row>
      <xdr:rowOff>62411</xdr:rowOff>
    </xdr:to>
    <xdr:pic>
      <xdr:nvPicPr>
        <xdr:cNvPr id="8" name="Picture 7"/>
        <xdr:cNvPicPr>
          <a:picLocks noChangeAspect="1"/>
        </xdr:cNvPicPr>
      </xdr:nvPicPr>
      <xdr:blipFill>
        <a:blip xmlns:r="http://schemas.openxmlformats.org/officeDocument/2006/relationships" r:embed="rId9"/>
        <a:stretch>
          <a:fillRect/>
        </a:stretch>
      </xdr:blipFill>
      <xdr:spPr>
        <a:xfrm>
          <a:off x="5631180" y="35966400"/>
          <a:ext cx="1266667" cy="3628571"/>
        </a:xfrm>
        <a:prstGeom prst="rect">
          <a:avLst/>
        </a:prstGeom>
      </xdr:spPr>
    </xdr:pic>
    <xdr:clientData/>
  </xdr:twoCellAnchor>
  <xdr:twoCellAnchor editAs="oneCell">
    <xdr:from>
      <xdr:col>0</xdr:col>
      <xdr:colOff>0</xdr:colOff>
      <xdr:row>201</xdr:row>
      <xdr:rowOff>0</xdr:rowOff>
    </xdr:from>
    <xdr:to>
      <xdr:col>4</xdr:col>
      <xdr:colOff>187849</xdr:colOff>
      <xdr:row>215</xdr:row>
      <xdr:rowOff>24627</xdr:rowOff>
    </xdr:to>
    <xdr:pic>
      <xdr:nvPicPr>
        <xdr:cNvPr id="9" name="Picture 8"/>
        <xdr:cNvPicPr>
          <a:picLocks noChangeAspect="1"/>
        </xdr:cNvPicPr>
      </xdr:nvPicPr>
      <xdr:blipFill>
        <a:blip xmlns:r="http://schemas.openxmlformats.org/officeDocument/2006/relationships" r:embed="rId10"/>
        <a:stretch>
          <a:fillRect/>
        </a:stretch>
      </xdr:blipFill>
      <xdr:spPr>
        <a:xfrm>
          <a:off x="0" y="39730680"/>
          <a:ext cx="4584589" cy="2798307"/>
        </a:xfrm>
        <a:prstGeom prst="rect">
          <a:avLst/>
        </a:prstGeom>
      </xdr:spPr>
    </xdr:pic>
    <xdr:clientData/>
  </xdr:twoCellAnchor>
  <xdr:twoCellAnchor editAs="oneCell">
    <xdr:from>
      <xdr:col>7</xdr:col>
      <xdr:colOff>0</xdr:colOff>
      <xdr:row>57</xdr:row>
      <xdr:rowOff>0</xdr:rowOff>
    </xdr:from>
    <xdr:to>
      <xdr:col>11</xdr:col>
      <xdr:colOff>445406</xdr:colOff>
      <xdr:row>60</xdr:row>
      <xdr:rowOff>24688</xdr:rowOff>
    </xdr:to>
    <xdr:pic>
      <xdr:nvPicPr>
        <xdr:cNvPr id="3" name="Picture 2"/>
        <xdr:cNvPicPr>
          <a:picLocks noChangeAspect="1"/>
        </xdr:cNvPicPr>
      </xdr:nvPicPr>
      <xdr:blipFill>
        <a:blip xmlns:r="http://schemas.openxmlformats.org/officeDocument/2006/relationships" r:embed="rId11"/>
        <a:stretch>
          <a:fillRect/>
        </a:stretch>
      </xdr:blipFill>
      <xdr:spPr>
        <a:xfrm>
          <a:off x="6248400" y="11071860"/>
          <a:ext cx="2914286" cy="619048"/>
        </a:xfrm>
        <a:prstGeom prst="rect">
          <a:avLst/>
        </a:prstGeom>
      </xdr:spPr>
    </xdr:pic>
    <xdr:clientData/>
  </xdr:twoCellAnchor>
  <xdr:twoCellAnchor editAs="oneCell">
    <xdr:from>
      <xdr:col>7</xdr:col>
      <xdr:colOff>457200</xdr:colOff>
      <xdr:row>76</xdr:row>
      <xdr:rowOff>30480</xdr:rowOff>
    </xdr:from>
    <xdr:to>
      <xdr:col>12</xdr:col>
      <xdr:colOff>285386</xdr:colOff>
      <xdr:row>79</xdr:row>
      <xdr:rowOff>55168</xdr:rowOff>
    </xdr:to>
    <xdr:pic>
      <xdr:nvPicPr>
        <xdr:cNvPr id="7" name="Picture 6"/>
        <xdr:cNvPicPr>
          <a:picLocks noChangeAspect="1"/>
        </xdr:cNvPicPr>
      </xdr:nvPicPr>
      <xdr:blipFill>
        <a:blip xmlns:r="http://schemas.openxmlformats.org/officeDocument/2006/relationships" r:embed="rId12"/>
        <a:stretch>
          <a:fillRect/>
        </a:stretch>
      </xdr:blipFill>
      <xdr:spPr>
        <a:xfrm>
          <a:off x="6705600" y="14866620"/>
          <a:ext cx="2914286" cy="6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464820</xdr:colOff>
      <xdr:row>28</xdr:row>
      <xdr:rowOff>76200</xdr:rowOff>
    </xdr:from>
    <xdr:to>
      <xdr:col>12</xdr:col>
      <xdr:colOff>541020</xdr:colOff>
      <xdr:row>47</xdr:row>
      <xdr:rowOff>15240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175260</xdr:colOff>
      <xdr:row>53</xdr:row>
      <xdr:rowOff>30480</xdr:rowOff>
    </xdr:from>
    <xdr:to>
      <xdr:col>10</xdr:col>
      <xdr:colOff>563523</xdr:colOff>
      <xdr:row>66</xdr:row>
      <xdr:rowOff>16825</xdr:rowOff>
    </xdr:to>
    <xdr:pic>
      <xdr:nvPicPr>
        <xdr:cNvPr id="22" name="Picture 21"/>
        <xdr:cNvPicPr>
          <a:picLocks noChangeAspect="1"/>
        </xdr:cNvPicPr>
      </xdr:nvPicPr>
      <xdr:blipFill>
        <a:blip xmlns:r="http://schemas.openxmlformats.org/officeDocument/2006/relationships" r:embed="rId2"/>
        <a:stretch>
          <a:fillRect/>
        </a:stretch>
      </xdr:blipFill>
      <xdr:spPr>
        <a:xfrm>
          <a:off x="5806440" y="10538460"/>
          <a:ext cx="2857143" cy="2561905"/>
        </a:xfrm>
        <a:prstGeom prst="rect">
          <a:avLst/>
        </a:prstGeom>
      </xdr:spPr>
    </xdr:pic>
    <xdr:clientData/>
  </xdr:twoCellAnchor>
  <xdr:twoCellAnchor editAs="oneCell">
    <xdr:from>
      <xdr:col>7</xdr:col>
      <xdr:colOff>563880</xdr:colOff>
      <xdr:row>67</xdr:row>
      <xdr:rowOff>167640</xdr:rowOff>
    </xdr:from>
    <xdr:to>
      <xdr:col>12</xdr:col>
      <xdr:colOff>7237</xdr:colOff>
      <xdr:row>89</xdr:row>
      <xdr:rowOff>91440</xdr:rowOff>
    </xdr:to>
    <xdr:pic>
      <xdr:nvPicPr>
        <xdr:cNvPr id="4" name="Picture 3"/>
        <xdr:cNvPicPr>
          <a:picLocks noChangeAspect="1"/>
        </xdr:cNvPicPr>
      </xdr:nvPicPr>
      <xdr:blipFill>
        <a:blip xmlns:r="http://schemas.openxmlformats.org/officeDocument/2006/relationships" r:embed="rId3"/>
        <a:stretch>
          <a:fillRect/>
        </a:stretch>
      </xdr:blipFill>
      <xdr:spPr>
        <a:xfrm>
          <a:off x="6812280" y="13449300"/>
          <a:ext cx="2529457" cy="4305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582930</xdr:colOff>
      <xdr:row>19</xdr:row>
      <xdr:rowOff>186690</xdr:rowOff>
    </xdr:from>
    <xdr:to>
      <xdr:col>11</xdr:col>
      <xdr:colOff>34290</xdr:colOff>
      <xdr:row>34</xdr:row>
      <xdr:rowOff>72390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7620</xdr:colOff>
      <xdr:row>39</xdr:row>
      <xdr:rowOff>137160</xdr:rowOff>
    </xdr:from>
    <xdr:to>
      <xdr:col>10</xdr:col>
      <xdr:colOff>195826</xdr:colOff>
      <xdr:row>53</xdr:row>
      <xdr:rowOff>146350</xdr:rowOff>
    </xdr:to>
    <xdr:pic>
      <xdr:nvPicPr>
        <xdr:cNvPr id="6" name="Picture 5"/>
        <xdr:cNvPicPr>
          <a:picLocks noChangeAspect="1"/>
        </xdr:cNvPicPr>
      </xdr:nvPicPr>
      <xdr:blipFill>
        <a:blip xmlns:r="http://schemas.openxmlformats.org/officeDocument/2006/relationships" r:embed="rId2"/>
        <a:stretch>
          <a:fillRect/>
        </a:stretch>
      </xdr:blipFill>
      <xdr:spPr>
        <a:xfrm>
          <a:off x="5341620" y="7620000"/>
          <a:ext cx="3114286" cy="2676190"/>
        </a:xfrm>
        <a:prstGeom prst="rect">
          <a:avLst/>
        </a:prstGeom>
      </xdr:spPr>
    </xdr:pic>
    <xdr:clientData/>
  </xdr:twoCellAnchor>
  <xdr:twoCellAnchor>
    <xdr:from>
      <xdr:col>5</xdr:col>
      <xdr:colOff>628650</xdr:colOff>
      <xdr:row>60</xdr:row>
      <xdr:rowOff>102870</xdr:rowOff>
    </xdr:from>
    <xdr:to>
      <xdr:col>12</xdr:col>
      <xdr:colOff>80010</xdr:colOff>
      <xdr:row>74</xdr:row>
      <xdr:rowOff>118110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0</xdr:colOff>
      <xdr:row>78</xdr:row>
      <xdr:rowOff>0</xdr:rowOff>
    </xdr:from>
    <xdr:to>
      <xdr:col>10</xdr:col>
      <xdr:colOff>197729</xdr:colOff>
      <xdr:row>99</xdr:row>
      <xdr:rowOff>142357</xdr:rowOff>
    </xdr:to>
    <xdr:pic>
      <xdr:nvPicPr>
        <xdr:cNvPr id="8" name="Picture 7"/>
        <xdr:cNvPicPr>
          <a:picLocks noChangeAspect="1"/>
        </xdr:cNvPicPr>
      </xdr:nvPicPr>
      <xdr:blipFill>
        <a:blip xmlns:r="http://schemas.openxmlformats.org/officeDocument/2006/relationships" r:embed="rId4"/>
        <a:stretch>
          <a:fillRect/>
        </a:stretch>
      </xdr:blipFill>
      <xdr:spPr>
        <a:xfrm>
          <a:off x="5334000" y="15003780"/>
          <a:ext cx="3123809" cy="4142857"/>
        </a:xfrm>
        <a:prstGeom prst="rect">
          <a:avLst/>
        </a:prstGeom>
      </xdr:spPr>
    </xdr:pic>
    <xdr:clientData/>
  </xdr:twoCellAnchor>
  <xdr:twoCellAnchor editAs="oneCell">
    <xdr:from>
      <xdr:col>6</xdr:col>
      <xdr:colOff>0</xdr:colOff>
      <xdr:row>101</xdr:row>
      <xdr:rowOff>0</xdr:rowOff>
    </xdr:from>
    <xdr:to>
      <xdr:col>12</xdr:col>
      <xdr:colOff>258499</xdr:colOff>
      <xdr:row>106</xdr:row>
      <xdr:rowOff>123690</xdr:rowOff>
    </xdr:to>
    <xdr:pic>
      <xdr:nvPicPr>
        <xdr:cNvPr id="9" name="Picture 8"/>
        <xdr:cNvPicPr>
          <a:picLocks noChangeAspect="1"/>
        </xdr:cNvPicPr>
      </xdr:nvPicPr>
      <xdr:blipFill>
        <a:blip xmlns:r="http://schemas.openxmlformats.org/officeDocument/2006/relationships" r:embed="rId5"/>
        <a:stretch>
          <a:fillRect/>
        </a:stretch>
      </xdr:blipFill>
      <xdr:spPr>
        <a:xfrm>
          <a:off x="5334000" y="19385280"/>
          <a:ext cx="4647619" cy="1076190"/>
        </a:xfrm>
        <a:prstGeom prst="rect">
          <a:avLst/>
        </a:prstGeom>
      </xdr:spPr>
    </xdr:pic>
    <xdr:clientData/>
  </xdr:twoCellAnchor>
  <xdr:twoCellAnchor>
    <xdr:from>
      <xdr:col>6</xdr:col>
      <xdr:colOff>19050</xdr:colOff>
      <xdr:row>123</xdr:row>
      <xdr:rowOff>19050</xdr:rowOff>
    </xdr:from>
    <xdr:to>
      <xdr:col>12</xdr:col>
      <xdr:colOff>201930</xdr:colOff>
      <xdr:row>137</xdr:row>
      <xdr:rowOff>95250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11430</xdr:colOff>
      <xdr:row>137</xdr:row>
      <xdr:rowOff>148590</xdr:rowOff>
    </xdr:from>
    <xdr:to>
      <xdr:col>12</xdr:col>
      <xdr:colOff>194310</xdr:colOff>
      <xdr:row>153</xdr:row>
      <xdr:rowOff>137160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720090</xdr:colOff>
      <xdr:row>108</xdr:row>
      <xdr:rowOff>125730</xdr:rowOff>
    </xdr:from>
    <xdr:to>
      <xdr:col>12</xdr:col>
      <xdr:colOff>171450</xdr:colOff>
      <xdr:row>122</xdr:row>
      <xdr:rowOff>171450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419101</xdr:colOff>
      <xdr:row>154</xdr:row>
      <xdr:rowOff>83821</xdr:rowOff>
    </xdr:from>
    <xdr:to>
      <xdr:col>12</xdr:col>
      <xdr:colOff>625087</xdr:colOff>
      <xdr:row>170</xdr:row>
      <xdr:rowOff>60961</xdr:rowOff>
    </xdr:to>
    <xdr:pic>
      <xdr:nvPicPr>
        <xdr:cNvPr id="13" name="Picture 12"/>
        <xdr:cNvPicPr>
          <a:picLocks noChangeAspect="1"/>
        </xdr:cNvPicPr>
      </xdr:nvPicPr>
      <xdr:blipFill>
        <a:blip xmlns:r="http://schemas.openxmlformats.org/officeDocument/2006/relationships" r:embed="rId9"/>
        <a:stretch>
          <a:fillRect/>
        </a:stretch>
      </xdr:blipFill>
      <xdr:spPr>
        <a:xfrm>
          <a:off x="7947661" y="29603701"/>
          <a:ext cx="2400546" cy="3025140"/>
        </a:xfrm>
        <a:prstGeom prst="rect">
          <a:avLst/>
        </a:prstGeom>
      </xdr:spPr>
    </xdr:pic>
    <xdr:clientData/>
  </xdr:twoCellAnchor>
  <xdr:twoCellAnchor editAs="oneCell">
    <xdr:from>
      <xdr:col>5</xdr:col>
      <xdr:colOff>647700</xdr:colOff>
      <xdr:row>154</xdr:row>
      <xdr:rowOff>60960</xdr:rowOff>
    </xdr:from>
    <xdr:to>
      <xdr:col>9</xdr:col>
      <xdr:colOff>60960</xdr:colOff>
      <xdr:row>168</xdr:row>
      <xdr:rowOff>32055</xdr:rowOff>
    </xdr:to>
    <xdr:pic>
      <xdr:nvPicPr>
        <xdr:cNvPr id="14" name="Picture 13"/>
        <xdr:cNvPicPr>
          <a:picLocks noChangeAspect="1"/>
        </xdr:cNvPicPr>
      </xdr:nvPicPr>
      <xdr:blipFill>
        <a:blip xmlns:r="http://schemas.openxmlformats.org/officeDocument/2006/relationships" r:embed="rId10"/>
        <a:stretch>
          <a:fillRect/>
        </a:stretch>
      </xdr:blipFill>
      <xdr:spPr>
        <a:xfrm>
          <a:off x="5250180" y="29580840"/>
          <a:ext cx="2339340" cy="26380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205740</xdr:colOff>
      <xdr:row>90</xdr:row>
      <xdr:rowOff>160020</xdr:rowOff>
    </xdr:from>
    <xdr:to>
      <xdr:col>16</xdr:col>
      <xdr:colOff>411480</xdr:colOff>
      <xdr:row>107</xdr:row>
      <xdr:rowOff>160020</xdr:rowOff>
    </xdr:to>
    <xdr:graphicFrame macro="">
      <xdr:nvGraphicFramePr>
        <xdr:cNvPr id="717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239658</xdr:colOff>
      <xdr:row>37</xdr:row>
      <xdr:rowOff>137160</xdr:rowOff>
    </xdr:from>
    <xdr:to>
      <xdr:col>11</xdr:col>
      <xdr:colOff>559795</xdr:colOff>
      <xdr:row>52</xdr:row>
      <xdr:rowOff>68042</xdr:rowOff>
    </xdr:to>
    <xdr:pic>
      <xdr:nvPicPr>
        <xdr:cNvPr id="2" name="Picture 1"/>
        <xdr:cNvPicPr>
          <a:picLocks noChangeAspect="1"/>
        </xdr:cNvPicPr>
      </xdr:nvPicPr>
      <xdr:blipFill>
        <a:blip xmlns:r="http://schemas.openxmlformats.org/officeDocument/2006/relationships" r:embed="rId2"/>
        <a:stretch>
          <a:fillRect/>
        </a:stretch>
      </xdr:blipFill>
      <xdr:spPr>
        <a:xfrm>
          <a:off x="5794638" y="7467600"/>
          <a:ext cx="1554577" cy="3055082"/>
        </a:xfrm>
        <a:prstGeom prst="rect">
          <a:avLst/>
        </a:prstGeom>
      </xdr:spPr>
    </xdr:pic>
    <xdr:clientData/>
  </xdr:twoCellAnchor>
  <xdr:twoCellAnchor editAs="oneCell">
    <xdr:from>
      <xdr:col>0</xdr:col>
      <xdr:colOff>129540</xdr:colOff>
      <xdr:row>52</xdr:row>
      <xdr:rowOff>91440</xdr:rowOff>
    </xdr:from>
    <xdr:to>
      <xdr:col>7</xdr:col>
      <xdr:colOff>304238</xdr:colOff>
      <xdr:row>54</xdr:row>
      <xdr:rowOff>85676</xdr:rowOff>
    </xdr:to>
    <xdr:pic>
      <xdr:nvPicPr>
        <xdr:cNvPr id="3" name="Picture 2"/>
        <xdr:cNvPicPr>
          <a:picLocks noChangeAspect="1"/>
        </xdr:cNvPicPr>
      </xdr:nvPicPr>
      <xdr:blipFill>
        <a:blip xmlns:r="http://schemas.openxmlformats.org/officeDocument/2006/relationships" r:embed="rId3"/>
        <a:stretch>
          <a:fillRect/>
        </a:stretch>
      </xdr:blipFill>
      <xdr:spPr>
        <a:xfrm>
          <a:off x="129540" y="9776460"/>
          <a:ext cx="4495238" cy="390476"/>
        </a:xfrm>
        <a:prstGeom prst="rect">
          <a:avLst/>
        </a:prstGeom>
      </xdr:spPr>
    </xdr:pic>
    <xdr:clientData/>
  </xdr:twoCellAnchor>
  <xdr:twoCellAnchor>
    <xdr:from>
      <xdr:col>7</xdr:col>
      <xdr:colOff>506730</xdr:colOff>
      <xdr:row>19</xdr:row>
      <xdr:rowOff>179070</xdr:rowOff>
    </xdr:from>
    <xdr:to>
      <xdr:col>15</xdr:col>
      <xdr:colOff>140970</xdr:colOff>
      <xdr:row>33</xdr:row>
      <xdr:rowOff>148590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30480</xdr:colOff>
      <xdr:row>80</xdr:row>
      <xdr:rowOff>152400</xdr:rowOff>
    </xdr:from>
    <xdr:to>
      <xdr:col>7</xdr:col>
      <xdr:colOff>205178</xdr:colOff>
      <xdr:row>82</xdr:row>
      <xdr:rowOff>146636</xdr:rowOff>
    </xdr:to>
    <xdr:pic>
      <xdr:nvPicPr>
        <xdr:cNvPr id="12" name="Picture 11"/>
        <xdr:cNvPicPr>
          <a:picLocks noChangeAspect="1"/>
        </xdr:cNvPicPr>
      </xdr:nvPicPr>
      <xdr:blipFill>
        <a:blip xmlns:r="http://schemas.openxmlformats.org/officeDocument/2006/relationships" r:embed="rId3"/>
        <a:stretch>
          <a:fillRect/>
        </a:stretch>
      </xdr:blipFill>
      <xdr:spPr>
        <a:xfrm>
          <a:off x="30480" y="16200120"/>
          <a:ext cx="4495238" cy="390476"/>
        </a:xfrm>
        <a:prstGeom prst="rect">
          <a:avLst/>
        </a:prstGeom>
      </xdr:spPr>
    </xdr:pic>
    <xdr:clientData/>
  </xdr:twoCellAnchor>
  <xdr:twoCellAnchor editAs="oneCell">
    <xdr:from>
      <xdr:col>8</xdr:col>
      <xdr:colOff>571500</xdr:colOff>
      <xdr:row>112</xdr:row>
      <xdr:rowOff>53341</xdr:rowOff>
    </xdr:from>
    <xdr:to>
      <xdr:col>15</xdr:col>
      <xdr:colOff>205812</xdr:colOff>
      <xdr:row>123</xdr:row>
      <xdr:rowOff>99061</xdr:rowOff>
    </xdr:to>
    <xdr:pic>
      <xdr:nvPicPr>
        <xdr:cNvPr id="6" name="Picture 5"/>
        <xdr:cNvPicPr>
          <a:picLocks noChangeAspect="1"/>
        </xdr:cNvPicPr>
      </xdr:nvPicPr>
      <xdr:blipFill>
        <a:blip xmlns:r="http://schemas.openxmlformats.org/officeDocument/2006/relationships" r:embed="rId5"/>
        <a:stretch>
          <a:fillRect/>
        </a:stretch>
      </xdr:blipFill>
      <xdr:spPr>
        <a:xfrm>
          <a:off x="5509260" y="22463761"/>
          <a:ext cx="3954852" cy="2225040"/>
        </a:xfrm>
        <a:prstGeom prst="rect">
          <a:avLst/>
        </a:prstGeom>
      </xdr:spPr>
    </xdr:pic>
    <xdr:clientData/>
  </xdr:twoCellAnchor>
  <xdr:twoCellAnchor editAs="oneCell">
    <xdr:from>
      <xdr:col>8</xdr:col>
      <xdr:colOff>0</xdr:colOff>
      <xdr:row>125</xdr:row>
      <xdr:rowOff>0</xdr:rowOff>
    </xdr:from>
    <xdr:to>
      <xdr:col>12</xdr:col>
      <xdr:colOff>445406</xdr:colOff>
      <xdr:row>134</xdr:row>
      <xdr:rowOff>45491</xdr:rowOff>
    </xdr:to>
    <xdr:pic>
      <xdr:nvPicPr>
        <xdr:cNvPr id="8" name="Picture 7"/>
        <xdr:cNvPicPr>
          <a:picLocks noChangeAspect="1"/>
        </xdr:cNvPicPr>
      </xdr:nvPicPr>
      <xdr:blipFill>
        <a:blip xmlns:r="http://schemas.openxmlformats.org/officeDocument/2006/relationships" r:embed="rId6"/>
        <a:stretch>
          <a:fillRect/>
        </a:stretch>
      </xdr:blipFill>
      <xdr:spPr>
        <a:xfrm>
          <a:off x="4937760" y="24985980"/>
          <a:ext cx="2914286" cy="1828571"/>
        </a:xfrm>
        <a:prstGeom prst="rect">
          <a:avLst/>
        </a:prstGeom>
      </xdr:spPr>
    </xdr:pic>
    <xdr:clientData/>
  </xdr:twoCellAnchor>
  <xdr:twoCellAnchor>
    <xdr:from>
      <xdr:col>7</xdr:col>
      <xdr:colOff>502920</xdr:colOff>
      <xdr:row>140</xdr:row>
      <xdr:rowOff>19050</xdr:rowOff>
    </xdr:from>
    <xdr:to>
      <xdr:col>15</xdr:col>
      <xdr:colOff>137160</xdr:colOff>
      <xdr:row>155</xdr:row>
      <xdr:rowOff>106680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144780</xdr:colOff>
      <xdr:row>163</xdr:row>
      <xdr:rowOff>45720</xdr:rowOff>
    </xdr:from>
    <xdr:to>
      <xdr:col>17</xdr:col>
      <xdr:colOff>504086</xdr:colOff>
      <xdr:row>164</xdr:row>
      <xdr:rowOff>171410</xdr:rowOff>
    </xdr:to>
    <xdr:pic>
      <xdr:nvPicPr>
        <xdr:cNvPr id="10" name="Picture 9"/>
        <xdr:cNvPicPr>
          <a:picLocks noChangeAspect="1"/>
        </xdr:cNvPicPr>
      </xdr:nvPicPr>
      <xdr:blipFill>
        <a:blip xmlns:r="http://schemas.openxmlformats.org/officeDocument/2006/relationships" r:embed="rId8"/>
        <a:stretch>
          <a:fillRect/>
        </a:stretch>
      </xdr:blipFill>
      <xdr:spPr>
        <a:xfrm>
          <a:off x="5082540" y="32560260"/>
          <a:ext cx="5914286" cy="3238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53340</xdr:colOff>
      <xdr:row>22</xdr:row>
      <xdr:rowOff>68580</xdr:rowOff>
    </xdr:from>
    <xdr:to>
      <xdr:col>17</xdr:col>
      <xdr:colOff>259080</xdr:colOff>
      <xdr:row>37</xdr:row>
      <xdr:rowOff>160020</xdr:rowOff>
    </xdr:to>
    <xdr:graphicFrame macro="">
      <xdr:nvGraphicFramePr>
        <xdr:cNvPr id="92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160020</xdr:colOff>
      <xdr:row>61</xdr:row>
      <xdr:rowOff>121920</xdr:rowOff>
    </xdr:from>
    <xdr:to>
      <xdr:col>18</xdr:col>
      <xdr:colOff>365760</xdr:colOff>
      <xdr:row>77</xdr:row>
      <xdr:rowOff>60960</xdr:rowOff>
    </xdr:to>
    <xdr:graphicFrame macro="">
      <xdr:nvGraphicFramePr>
        <xdr:cNvPr id="92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22860</xdr:colOff>
      <xdr:row>87</xdr:row>
      <xdr:rowOff>38100</xdr:rowOff>
    </xdr:from>
    <xdr:to>
      <xdr:col>14</xdr:col>
      <xdr:colOff>41522</xdr:colOff>
      <xdr:row>98</xdr:row>
      <xdr:rowOff>58780</xdr:rowOff>
    </xdr:to>
    <xdr:pic>
      <xdr:nvPicPr>
        <xdr:cNvPr id="2" name="Picture 1"/>
        <xdr:cNvPicPr>
          <a:picLocks noChangeAspect="1"/>
        </xdr:cNvPicPr>
      </xdr:nvPicPr>
      <xdr:blipFill>
        <a:blip xmlns:r="http://schemas.openxmlformats.org/officeDocument/2006/relationships" r:embed="rId3"/>
        <a:stretch>
          <a:fillRect/>
        </a:stretch>
      </xdr:blipFill>
      <xdr:spPr>
        <a:xfrm>
          <a:off x="5577840" y="16283940"/>
          <a:ext cx="3104762" cy="2200000"/>
        </a:xfrm>
        <a:prstGeom prst="rect">
          <a:avLst/>
        </a:prstGeom>
      </xdr:spPr>
    </xdr:pic>
    <xdr:clientData/>
  </xdr:twoCellAnchor>
  <xdr:twoCellAnchor editAs="oneCell">
    <xdr:from>
      <xdr:col>9</xdr:col>
      <xdr:colOff>312420</xdr:colOff>
      <xdr:row>100</xdr:row>
      <xdr:rowOff>15241</xdr:rowOff>
    </xdr:from>
    <xdr:to>
      <xdr:col>15</xdr:col>
      <xdr:colOff>501935</xdr:colOff>
      <xdr:row>110</xdr:row>
      <xdr:rowOff>137161</xdr:rowOff>
    </xdr:to>
    <xdr:pic>
      <xdr:nvPicPr>
        <xdr:cNvPr id="3" name="Picture 2"/>
        <xdr:cNvPicPr>
          <a:picLocks noChangeAspect="1"/>
        </xdr:cNvPicPr>
      </xdr:nvPicPr>
      <xdr:blipFill>
        <a:blip xmlns:r="http://schemas.openxmlformats.org/officeDocument/2006/relationships" r:embed="rId4"/>
        <a:stretch>
          <a:fillRect/>
        </a:stretch>
      </xdr:blipFill>
      <xdr:spPr>
        <a:xfrm>
          <a:off x="5867400" y="19895821"/>
          <a:ext cx="3892835" cy="21031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9"/>
  <sheetViews>
    <sheetView tabSelected="1" workbookViewId="0">
      <selection activeCell="H4" sqref="H4"/>
    </sheetView>
  </sheetViews>
  <sheetFormatPr defaultColWidth="7.33203125" defaultRowHeight="15" x14ac:dyDescent="0.25"/>
  <cols>
    <col min="1" max="62" width="7.33203125" style="87"/>
    <col min="63" max="16384" width="7.33203125" style="1"/>
  </cols>
  <sheetData>
    <row r="1" spans="1:256" ht="15.75" x14ac:dyDescent="0.25">
      <c r="A1" s="85"/>
      <c r="B1" s="86"/>
      <c r="C1" s="86"/>
      <c r="D1" s="86"/>
      <c r="E1" s="86"/>
      <c r="F1" s="86"/>
      <c r="G1" s="86"/>
      <c r="H1" s="86"/>
      <c r="I1" s="86"/>
      <c r="J1" s="86"/>
      <c r="K1" s="86"/>
      <c r="L1" s="86"/>
      <c r="M1" s="86"/>
      <c r="N1" s="86"/>
      <c r="O1" s="86"/>
      <c r="P1" s="86"/>
      <c r="Q1" s="86"/>
      <c r="R1" s="86"/>
      <c r="S1" s="86"/>
      <c r="T1" s="86"/>
      <c r="U1" s="86"/>
      <c r="V1" s="86"/>
      <c r="W1" s="86"/>
      <c r="X1" s="86"/>
    </row>
    <row r="2" spans="1:256" ht="20.25" x14ac:dyDescent="0.3">
      <c r="A2" s="88" t="s">
        <v>1136</v>
      </c>
      <c r="B2" s="86"/>
      <c r="C2" s="86"/>
      <c r="D2" s="86"/>
      <c r="E2" s="86"/>
      <c r="F2" s="86"/>
      <c r="G2" s="86"/>
      <c r="H2" s="86"/>
      <c r="I2" s="86"/>
      <c r="J2" s="86"/>
      <c r="K2" s="86"/>
      <c r="L2" s="86"/>
      <c r="M2" s="86"/>
      <c r="N2" s="86"/>
      <c r="O2" s="86"/>
      <c r="P2" s="86"/>
      <c r="Q2" s="86"/>
      <c r="R2" s="86"/>
      <c r="S2" s="86"/>
      <c r="T2" s="86"/>
      <c r="U2" s="86"/>
      <c r="V2" s="86"/>
      <c r="W2" s="86"/>
      <c r="X2" s="86"/>
    </row>
    <row r="3" spans="1:256" x14ac:dyDescent="0.25">
      <c r="A3" s="87" t="s">
        <v>1129</v>
      </c>
      <c r="B3" s="86"/>
      <c r="C3" s="86"/>
      <c r="D3" s="86"/>
      <c r="E3" s="86"/>
      <c r="F3" s="86"/>
      <c r="G3" s="86"/>
      <c r="H3" s="87" t="s">
        <v>1203</v>
      </c>
      <c r="I3" s="86"/>
      <c r="J3" s="86"/>
      <c r="K3" s="86"/>
      <c r="L3" s="86"/>
      <c r="M3" s="86"/>
      <c r="N3" s="86"/>
      <c r="O3" s="86"/>
      <c r="P3" s="86"/>
      <c r="Q3" s="86"/>
      <c r="R3" s="86"/>
      <c r="S3" s="86"/>
      <c r="T3" s="86"/>
      <c r="U3" s="86"/>
      <c r="V3" s="86"/>
      <c r="W3" s="86"/>
      <c r="X3" s="86"/>
    </row>
    <row r="4" spans="1:256" x14ac:dyDescent="0.25">
      <c r="A4" s="87" t="s">
        <v>1130</v>
      </c>
      <c r="B4" s="86"/>
      <c r="C4" s="86"/>
      <c r="D4" s="86"/>
      <c r="E4" s="86"/>
      <c r="F4" s="86"/>
      <c r="G4" s="86"/>
      <c r="H4" s="86"/>
      <c r="I4" s="86"/>
      <c r="J4" s="86"/>
      <c r="K4" s="86"/>
      <c r="L4" s="86"/>
      <c r="M4" s="86"/>
      <c r="N4" s="86"/>
      <c r="O4" s="86"/>
      <c r="P4" s="86"/>
      <c r="Q4" s="86"/>
      <c r="R4" s="86"/>
      <c r="S4" s="86"/>
      <c r="T4" s="86"/>
      <c r="U4" s="86"/>
      <c r="V4" s="86"/>
      <c r="W4" s="86"/>
      <c r="X4" s="86"/>
    </row>
    <row r="5" spans="1:256" x14ac:dyDescent="0.25">
      <c r="B5" s="86"/>
      <c r="C5" s="86"/>
      <c r="D5" s="86"/>
      <c r="E5" s="86"/>
      <c r="F5" s="86"/>
      <c r="G5" s="86"/>
      <c r="H5" s="86"/>
      <c r="I5" s="86"/>
      <c r="J5" s="86"/>
      <c r="K5" s="86"/>
      <c r="L5" s="86"/>
      <c r="M5" s="86"/>
      <c r="N5" s="86"/>
      <c r="O5" s="86"/>
      <c r="P5" s="86"/>
      <c r="Q5" s="86"/>
      <c r="R5" s="86"/>
      <c r="S5" s="86"/>
      <c r="T5" s="86"/>
      <c r="U5" s="86"/>
      <c r="V5" s="86"/>
      <c r="W5" s="86"/>
      <c r="X5" s="86"/>
    </row>
    <row r="6" spans="1:256" ht="20.25" x14ac:dyDescent="0.3">
      <c r="A6" s="88" t="s">
        <v>0</v>
      </c>
      <c r="B6" s="86"/>
      <c r="C6" s="86"/>
      <c r="D6" s="86"/>
      <c r="E6" s="86"/>
      <c r="F6" s="86"/>
      <c r="G6" s="86"/>
      <c r="H6" s="86"/>
      <c r="I6" s="86"/>
      <c r="J6" s="86"/>
      <c r="K6" s="86"/>
      <c r="L6" s="86"/>
      <c r="M6" s="86"/>
      <c r="N6" s="86"/>
      <c r="O6" s="86"/>
      <c r="P6" s="86"/>
      <c r="Q6" s="86"/>
      <c r="R6" s="86"/>
      <c r="S6" s="86"/>
      <c r="T6" s="86"/>
      <c r="U6" s="86"/>
      <c r="V6" s="86"/>
      <c r="W6" s="86"/>
      <c r="X6" s="86"/>
    </row>
    <row r="7" spans="1:256" ht="15.75" x14ac:dyDescent="0.25">
      <c r="A7" s="85" t="s">
        <v>1001</v>
      </c>
      <c r="B7" s="86"/>
      <c r="C7" s="86"/>
      <c r="D7" s="86"/>
      <c r="E7" s="86"/>
      <c r="F7" s="86"/>
      <c r="G7" s="86"/>
      <c r="H7" s="86"/>
      <c r="I7" s="86"/>
      <c r="J7" s="86"/>
      <c r="K7" s="86"/>
      <c r="L7" s="86"/>
      <c r="M7" s="86"/>
      <c r="N7" s="86"/>
      <c r="O7" s="86"/>
      <c r="P7" s="86"/>
      <c r="Q7" s="86"/>
      <c r="R7" s="86"/>
      <c r="S7" s="86"/>
      <c r="T7" s="86"/>
      <c r="U7" s="86"/>
      <c r="V7" s="86"/>
      <c r="W7" s="86"/>
      <c r="X7" s="86"/>
    </row>
    <row r="8" spans="1:256" ht="15.75" x14ac:dyDescent="0.25">
      <c r="A8" s="85" t="s">
        <v>1009</v>
      </c>
      <c r="B8" s="86"/>
      <c r="C8" s="86"/>
      <c r="D8" s="86"/>
      <c r="E8" s="86"/>
      <c r="F8" s="86"/>
      <c r="G8" s="86"/>
      <c r="H8" s="86"/>
      <c r="I8" s="86"/>
      <c r="J8" s="86"/>
      <c r="K8" s="86"/>
      <c r="L8" s="86"/>
      <c r="M8" s="86"/>
      <c r="N8" s="86"/>
      <c r="O8" s="86"/>
      <c r="P8" s="86"/>
      <c r="Q8" s="86"/>
      <c r="R8" s="86"/>
      <c r="S8" s="86"/>
      <c r="T8" s="86"/>
      <c r="U8" s="86"/>
      <c r="V8" s="86"/>
      <c r="W8" s="86"/>
      <c r="X8" s="86"/>
    </row>
    <row r="9" spans="1:256" ht="15.75" x14ac:dyDescent="0.25">
      <c r="A9" s="89" t="s">
        <v>1139</v>
      </c>
      <c r="B9" s="86"/>
      <c r="C9" s="86"/>
      <c r="D9" s="86"/>
      <c r="E9" s="86"/>
      <c r="F9" s="86"/>
      <c r="G9" s="86"/>
      <c r="H9" s="86"/>
      <c r="I9" s="86"/>
      <c r="J9" s="86"/>
      <c r="K9" s="86"/>
      <c r="L9" s="86"/>
      <c r="M9" s="86"/>
      <c r="N9" s="86"/>
      <c r="O9" s="86"/>
      <c r="P9" s="86"/>
      <c r="Q9" s="86"/>
      <c r="R9" s="86"/>
      <c r="S9" s="86"/>
      <c r="T9" s="86"/>
      <c r="U9" s="86"/>
      <c r="V9" s="86"/>
      <c r="W9" s="86"/>
      <c r="X9" s="86"/>
    </row>
    <row r="10" spans="1:256" ht="15.75" x14ac:dyDescent="0.25">
      <c r="A10" s="89" t="s">
        <v>1137</v>
      </c>
      <c r="B10" s="86"/>
      <c r="C10" s="86"/>
      <c r="D10" s="86"/>
      <c r="E10" s="86"/>
      <c r="F10" s="86"/>
      <c r="G10" s="86"/>
      <c r="H10" s="86"/>
      <c r="I10" s="86"/>
      <c r="J10" s="86"/>
      <c r="K10" s="86"/>
      <c r="L10" s="86"/>
      <c r="M10" s="86"/>
      <c r="N10" s="86"/>
      <c r="O10" s="86"/>
      <c r="P10" s="86"/>
      <c r="Q10" s="86"/>
      <c r="R10" s="86"/>
      <c r="S10" s="86"/>
      <c r="T10" s="86"/>
      <c r="U10" s="86"/>
      <c r="V10" s="86"/>
      <c r="W10" s="86"/>
      <c r="X10" s="86"/>
    </row>
    <row r="11" spans="1:256" ht="15.75" x14ac:dyDescent="0.25">
      <c r="A11" s="89" t="s">
        <v>1138</v>
      </c>
      <c r="B11" s="86"/>
      <c r="C11" s="86"/>
      <c r="D11" s="86"/>
      <c r="E11" s="86"/>
      <c r="F11" s="86"/>
      <c r="G11" s="86"/>
      <c r="H11" s="86"/>
      <c r="I11" s="86"/>
      <c r="J11" s="86"/>
      <c r="K11" s="86"/>
      <c r="L11" s="86"/>
      <c r="M11" s="86"/>
      <c r="N11" s="86"/>
      <c r="O11" s="86"/>
      <c r="P11" s="86"/>
      <c r="Q11" s="86"/>
      <c r="R11" s="86"/>
      <c r="S11" s="86"/>
      <c r="T11" s="86"/>
      <c r="U11" s="86"/>
      <c r="V11" s="86"/>
      <c r="W11" s="86"/>
      <c r="X11" s="86"/>
    </row>
    <row r="12" spans="1:256" customFormat="1" ht="15.75" x14ac:dyDescent="0.25">
      <c r="A12" s="87"/>
      <c r="B12" s="86"/>
      <c r="C12" s="86"/>
      <c r="D12" s="86"/>
      <c r="E12" s="86"/>
      <c r="F12" s="86"/>
      <c r="G12" s="86"/>
      <c r="H12" s="86"/>
      <c r="I12" s="86"/>
      <c r="J12" s="86"/>
      <c r="K12" s="86"/>
      <c r="L12" s="86"/>
      <c r="M12" s="86"/>
      <c r="N12" s="86"/>
      <c r="O12" s="86"/>
      <c r="P12" s="86"/>
      <c r="Q12" s="86"/>
      <c r="R12" s="86"/>
      <c r="S12" s="86"/>
      <c r="T12" s="86"/>
      <c r="U12" s="86"/>
      <c r="V12" s="86"/>
      <c r="W12" s="86"/>
      <c r="X12" s="86"/>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1:256" customFormat="1" ht="15.75" x14ac:dyDescent="0.25">
      <c r="A13" s="89" t="s">
        <v>1140</v>
      </c>
      <c r="B13" s="87"/>
      <c r="C13" s="87"/>
      <c r="D13" s="87"/>
      <c r="E13" s="87"/>
      <c r="F13" s="87"/>
      <c r="G13" s="87"/>
      <c r="H13" s="87"/>
      <c r="I13" s="87"/>
      <c r="J13" s="87"/>
      <c r="K13" s="87"/>
      <c r="L13" s="87"/>
      <c r="M13" s="86"/>
      <c r="N13" s="86"/>
      <c r="O13" s="86"/>
      <c r="P13" s="86"/>
      <c r="Q13" s="86"/>
      <c r="R13" s="86"/>
      <c r="S13" s="86"/>
      <c r="T13" s="86"/>
      <c r="U13" s="86"/>
      <c r="V13" s="86"/>
      <c r="W13" s="86"/>
      <c r="X13" s="86"/>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row>
    <row r="14" spans="1:256" customFormat="1" ht="15.75" x14ac:dyDescent="0.25">
      <c r="A14" s="85" t="s">
        <v>1134</v>
      </c>
      <c r="B14" s="87"/>
      <c r="C14" s="87"/>
      <c r="D14" s="87"/>
      <c r="E14" s="87"/>
      <c r="F14" s="87"/>
      <c r="G14" s="87"/>
      <c r="H14" s="87"/>
      <c r="I14" s="87"/>
      <c r="J14" s="87"/>
      <c r="K14" s="87"/>
      <c r="L14" s="87"/>
      <c r="M14" s="86"/>
      <c r="N14" s="86"/>
      <c r="O14" s="86"/>
      <c r="P14" s="86"/>
      <c r="Q14" s="86"/>
      <c r="R14" s="86"/>
      <c r="S14" s="86"/>
      <c r="T14" s="86"/>
      <c r="U14" s="86"/>
      <c r="V14" s="86"/>
      <c r="W14" s="86"/>
      <c r="X14" s="86"/>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row>
    <row r="15" spans="1:256" customFormat="1" ht="15.75" x14ac:dyDescent="0.25">
      <c r="A15" s="87"/>
      <c r="B15" s="87"/>
      <c r="C15" s="87"/>
      <c r="D15" s="87"/>
      <c r="E15" s="87"/>
      <c r="F15" s="87"/>
      <c r="G15" s="87"/>
      <c r="H15" s="87"/>
      <c r="I15" s="87"/>
      <c r="J15" s="87"/>
      <c r="K15" s="87"/>
      <c r="L15" s="87"/>
      <c r="M15" s="86"/>
      <c r="N15" s="86"/>
      <c r="O15" s="86"/>
      <c r="P15" s="86"/>
      <c r="Q15" s="86"/>
      <c r="R15" s="86"/>
      <c r="S15" s="86"/>
      <c r="T15" s="86"/>
      <c r="U15" s="86"/>
      <c r="V15" s="86"/>
      <c r="W15" s="86"/>
      <c r="X15" s="86"/>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row>
    <row r="16" spans="1:256" customFormat="1" ht="20.25" x14ac:dyDescent="0.3">
      <c r="A16" s="88" t="s">
        <v>1</v>
      </c>
      <c r="B16" s="87"/>
      <c r="C16" s="87"/>
      <c r="D16" s="87"/>
      <c r="E16" s="87"/>
      <c r="F16" s="87"/>
      <c r="G16" s="87"/>
      <c r="H16" s="87"/>
      <c r="I16" s="87"/>
      <c r="J16" s="87"/>
      <c r="K16" s="87"/>
      <c r="L16" s="87"/>
      <c r="M16" s="86"/>
      <c r="N16" s="86"/>
      <c r="O16" s="86"/>
      <c r="P16" s="86"/>
      <c r="Q16" s="86"/>
      <c r="R16" s="86"/>
      <c r="S16" s="86"/>
      <c r="T16" s="86"/>
      <c r="U16" s="86"/>
      <c r="V16" s="86"/>
      <c r="W16" s="86"/>
      <c r="X16" s="86"/>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customFormat="1" ht="15.75" x14ac:dyDescent="0.25">
      <c r="A17" s="85"/>
      <c r="B17" s="90"/>
      <c r="C17" s="86"/>
      <c r="D17" s="86"/>
      <c r="E17" s="86"/>
      <c r="F17" s="86"/>
      <c r="G17" s="86"/>
      <c r="H17" s="86"/>
      <c r="I17" s="86"/>
      <c r="J17" s="86"/>
      <c r="K17" s="86"/>
      <c r="L17" s="86"/>
      <c r="M17" s="91"/>
      <c r="N17" s="91"/>
      <c r="O17" s="91"/>
      <c r="P17" s="91"/>
      <c r="Q17" s="91"/>
      <c r="R17" s="91"/>
      <c r="S17" s="91"/>
      <c r="T17" s="91"/>
      <c r="U17" s="86"/>
      <c r="V17" s="86"/>
      <c r="W17" s="86"/>
      <c r="X17" s="86"/>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customFormat="1" ht="15.75" x14ac:dyDescent="0.25">
      <c r="A18" s="85" t="s">
        <v>1014</v>
      </c>
      <c r="B18" s="90"/>
      <c r="C18" s="86"/>
      <c r="D18" s="86"/>
      <c r="E18" s="86"/>
      <c r="F18" s="86"/>
      <c r="G18" s="86"/>
      <c r="H18" s="86"/>
      <c r="I18" s="86"/>
      <c r="J18" s="86"/>
      <c r="K18" s="86"/>
      <c r="L18" s="86"/>
      <c r="M18" s="91"/>
      <c r="N18" s="91"/>
      <c r="O18" s="91"/>
      <c r="P18" s="91"/>
      <c r="Q18" s="91"/>
      <c r="R18" s="91"/>
      <c r="S18" s="91"/>
      <c r="T18" s="91"/>
      <c r="U18" s="86"/>
      <c r="V18" s="86"/>
      <c r="W18" s="86"/>
      <c r="X18" s="86"/>
      <c r="Y18" s="87"/>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c r="AX18" s="87"/>
      <c r="AY18" s="87"/>
      <c r="AZ18" s="87"/>
      <c r="BA18" s="87"/>
      <c r="BB18" s="87"/>
      <c r="BC18" s="87"/>
      <c r="BD18" s="87"/>
      <c r="BE18" s="87"/>
      <c r="BF18" s="87"/>
      <c r="BG18" s="87"/>
      <c r="BH18" s="87"/>
      <c r="BI18" s="87"/>
      <c r="BJ18" s="87"/>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customFormat="1" ht="15.75" x14ac:dyDescent="0.25">
      <c r="A19" s="85" t="s">
        <v>1015</v>
      </c>
      <c r="B19" s="90"/>
      <c r="C19" s="86"/>
      <c r="D19" s="86"/>
      <c r="E19" s="86"/>
      <c r="F19" s="86"/>
      <c r="G19" s="86"/>
      <c r="H19" s="86"/>
      <c r="I19" s="86"/>
      <c r="J19" s="86"/>
      <c r="K19" s="86"/>
      <c r="L19" s="86"/>
      <c r="M19" s="86"/>
      <c r="N19" s="86"/>
      <c r="O19" s="86"/>
      <c r="P19" s="86"/>
      <c r="Q19" s="86"/>
      <c r="R19" s="86"/>
      <c r="S19" s="86"/>
      <c r="T19" s="86"/>
      <c r="U19" s="86"/>
      <c r="V19" s="86"/>
      <c r="W19" s="86"/>
      <c r="X19" s="86"/>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customFormat="1" ht="15.75" x14ac:dyDescent="0.25">
      <c r="A20" s="85" t="s">
        <v>2</v>
      </c>
      <c r="B20" s="90"/>
      <c r="C20" s="86"/>
      <c r="D20" s="86"/>
      <c r="E20" s="86"/>
      <c r="F20" s="86"/>
      <c r="G20" s="86"/>
      <c r="H20" s="86"/>
      <c r="I20" s="86"/>
      <c r="J20" s="86"/>
      <c r="K20" s="86"/>
      <c r="L20" s="86"/>
      <c r="M20" s="86"/>
      <c r="N20" s="86"/>
      <c r="O20" s="86"/>
      <c r="P20" s="86"/>
      <c r="Q20" s="86"/>
      <c r="R20" s="86"/>
      <c r="S20" s="86"/>
      <c r="T20" s="86"/>
      <c r="U20" s="86"/>
      <c r="V20" s="86"/>
      <c r="W20" s="86"/>
      <c r="X20" s="86"/>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customFormat="1" ht="15.75" x14ac:dyDescent="0.25">
      <c r="A21" s="91" t="s">
        <v>3</v>
      </c>
      <c r="B21" s="91"/>
      <c r="C21" s="91"/>
      <c r="D21" s="91"/>
      <c r="E21" s="91"/>
      <c r="F21" s="91"/>
      <c r="G21" s="91"/>
      <c r="H21" s="91"/>
      <c r="I21" s="91"/>
      <c r="J21" s="91"/>
      <c r="K21" s="91"/>
      <c r="L21" s="91"/>
      <c r="M21" s="86"/>
      <c r="N21" s="86"/>
      <c r="O21" s="86"/>
      <c r="P21" s="86"/>
      <c r="Q21" s="86"/>
      <c r="R21" s="86"/>
      <c r="S21" s="86"/>
      <c r="T21" s="86"/>
      <c r="U21" s="86"/>
      <c r="V21" s="86"/>
      <c r="W21" s="86"/>
      <c r="X21" s="86"/>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customFormat="1" ht="15.75" x14ac:dyDescent="0.25">
      <c r="A22" s="91"/>
      <c r="B22" s="91"/>
      <c r="C22" s="91"/>
      <c r="D22" s="91"/>
      <c r="E22" s="91"/>
      <c r="F22" s="91"/>
      <c r="G22" s="91"/>
      <c r="H22" s="91"/>
      <c r="I22" s="91"/>
      <c r="J22" s="91"/>
      <c r="K22" s="91"/>
      <c r="L22" s="91"/>
      <c r="M22" s="86"/>
      <c r="N22" s="86"/>
      <c r="O22" s="86"/>
      <c r="P22" s="86"/>
      <c r="Q22" s="86"/>
      <c r="R22" s="86"/>
      <c r="S22" s="86"/>
      <c r="T22" s="86"/>
      <c r="U22" s="86"/>
      <c r="V22" s="86"/>
      <c r="W22" s="86"/>
      <c r="X22" s="86"/>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7"/>
      <c r="AY22" s="87"/>
      <c r="AZ22" s="87"/>
      <c r="BA22" s="87"/>
      <c r="BB22" s="87"/>
      <c r="BC22" s="87"/>
      <c r="BD22" s="87"/>
      <c r="BE22" s="87"/>
      <c r="BF22" s="87"/>
      <c r="BG22" s="87"/>
      <c r="BH22" s="87"/>
      <c r="BI22" s="87"/>
      <c r="BJ22" s="87"/>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customFormat="1" ht="15.75" x14ac:dyDescent="0.25">
      <c r="A23" s="66" t="s">
        <v>1132</v>
      </c>
      <c r="B23" s="66"/>
      <c r="C23" s="66"/>
      <c r="D23" s="86"/>
      <c r="E23" s="86"/>
      <c r="F23" s="86"/>
      <c r="G23" s="86"/>
      <c r="H23" s="86"/>
      <c r="I23" s="86"/>
      <c r="J23" s="86"/>
      <c r="K23" s="86"/>
      <c r="L23" s="86"/>
      <c r="M23" s="86"/>
      <c r="N23" s="86"/>
      <c r="O23" s="86"/>
      <c r="P23" s="86"/>
      <c r="Q23" s="86"/>
      <c r="R23" s="86"/>
      <c r="S23" s="86"/>
      <c r="T23" s="86"/>
      <c r="U23" s="86"/>
      <c r="V23" s="86"/>
      <c r="W23" s="86"/>
      <c r="X23" s="86"/>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customFormat="1" ht="15.75" x14ac:dyDescent="0.25">
      <c r="A24" s="66"/>
      <c r="B24" s="92"/>
      <c r="C24" s="66"/>
      <c r="D24" s="86"/>
      <c r="E24" s="86"/>
      <c r="F24" s="86"/>
      <c r="G24" s="86"/>
      <c r="H24" s="86"/>
      <c r="I24" s="86"/>
      <c r="J24" s="86"/>
      <c r="K24" s="86"/>
      <c r="L24" s="86"/>
      <c r="M24" s="86"/>
      <c r="N24" s="86"/>
      <c r="O24" s="86"/>
      <c r="P24" s="86"/>
      <c r="Q24" s="86"/>
      <c r="R24" s="86"/>
      <c r="S24" s="86"/>
      <c r="T24" s="86"/>
      <c r="U24" s="86"/>
      <c r="V24" s="86"/>
      <c r="W24" s="86"/>
      <c r="X24" s="86"/>
      <c r="Y24" s="87"/>
      <c r="Z24" s="87"/>
      <c r="AA24" s="87"/>
      <c r="AB24" s="87"/>
      <c r="AC24" s="87"/>
      <c r="AD24" s="87"/>
      <c r="AE24" s="87"/>
      <c r="AF24" s="87"/>
      <c r="AG24" s="87"/>
      <c r="AH24" s="87"/>
      <c r="AI24" s="87"/>
      <c r="AJ24" s="87"/>
      <c r="AK24" s="87"/>
      <c r="AL24" s="87"/>
      <c r="AM24" s="87"/>
      <c r="AN24" s="87"/>
      <c r="AO24" s="87"/>
      <c r="AP24" s="87"/>
      <c r="AQ24" s="87"/>
      <c r="AR24" s="87"/>
      <c r="AS24" s="87"/>
      <c r="AT24" s="87"/>
      <c r="AU24" s="87"/>
      <c r="AV24" s="87"/>
      <c r="AW24" s="87"/>
      <c r="AX24" s="87"/>
      <c r="AY24" s="87"/>
      <c r="AZ24" s="87"/>
      <c r="BA24" s="87"/>
      <c r="BB24" s="87"/>
      <c r="BC24" s="87"/>
      <c r="BD24" s="87"/>
      <c r="BE24" s="87"/>
      <c r="BF24" s="87"/>
      <c r="BG24" s="87"/>
      <c r="BH24" s="87"/>
      <c r="BI24" s="87"/>
      <c r="BJ24" s="87"/>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customFormat="1" ht="15.75" x14ac:dyDescent="0.25">
      <c r="A25" s="66" t="s">
        <v>1133</v>
      </c>
      <c r="B25" s="66"/>
      <c r="C25" s="66"/>
      <c r="D25" s="86"/>
      <c r="E25" s="86"/>
      <c r="F25" s="86"/>
      <c r="G25" s="86"/>
      <c r="H25" s="86"/>
      <c r="I25" s="86"/>
      <c r="J25" s="86"/>
      <c r="K25" s="86"/>
      <c r="L25" s="86"/>
      <c r="M25" s="86"/>
      <c r="N25" s="86"/>
      <c r="O25" s="86"/>
      <c r="P25" s="86"/>
      <c r="Q25" s="86"/>
      <c r="R25" s="86"/>
      <c r="S25" s="86"/>
      <c r="T25" s="86"/>
      <c r="U25" s="86"/>
      <c r="V25" s="86"/>
      <c r="W25" s="86"/>
      <c r="X25" s="86"/>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customFormat="1" ht="15.75" x14ac:dyDescent="0.25">
      <c r="A26" s="66"/>
      <c r="B26" s="93"/>
      <c r="C26" s="66"/>
      <c r="D26" s="86"/>
      <c r="E26" s="86"/>
      <c r="F26" s="86"/>
      <c r="G26" s="86"/>
      <c r="H26" s="86"/>
      <c r="I26" s="86"/>
      <c r="J26" s="86"/>
      <c r="K26" s="86"/>
      <c r="L26" s="86"/>
      <c r="M26" s="86"/>
      <c r="N26" s="86"/>
      <c r="O26" s="86"/>
      <c r="P26" s="86"/>
      <c r="Q26" s="86"/>
      <c r="R26" s="86"/>
      <c r="S26" s="86"/>
      <c r="T26" s="86"/>
      <c r="U26" s="86"/>
      <c r="V26" s="86"/>
      <c r="W26" s="86"/>
      <c r="X26" s="86"/>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c r="BF26" s="87"/>
      <c r="BG26" s="87"/>
      <c r="BH26" s="87"/>
      <c r="BI26" s="87"/>
      <c r="BJ26" s="87"/>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customFormat="1" ht="15.75" x14ac:dyDescent="0.25">
      <c r="A27" s="66"/>
      <c r="B27" s="66"/>
      <c r="C27" s="66"/>
      <c r="D27" s="86"/>
      <c r="E27" s="86"/>
      <c r="F27" s="86"/>
      <c r="G27" s="86"/>
      <c r="H27" s="86"/>
      <c r="I27" s="86"/>
      <c r="J27" s="86"/>
      <c r="K27" s="86"/>
      <c r="L27" s="86"/>
      <c r="M27" s="86"/>
      <c r="N27" s="86"/>
      <c r="O27" s="86"/>
      <c r="P27" s="86"/>
      <c r="Q27" s="86"/>
      <c r="R27" s="86"/>
      <c r="S27" s="86"/>
      <c r="T27" s="86"/>
      <c r="U27" s="86"/>
      <c r="V27" s="86"/>
      <c r="W27" s="86"/>
      <c r="X27" s="86"/>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ustomFormat="1" ht="15.75" x14ac:dyDescent="0.25">
      <c r="A28" s="66" t="s">
        <v>1016</v>
      </c>
      <c r="B28" s="66"/>
      <c r="C28" s="66"/>
      <c r="D28" s="86"/>
      <c r="E28" s="86"/>
      <c r="F28" s="86"/>
      <c r="G28" s="86"/>
      <c r="H28" s="86"/>
      <c r="I28" s="86"/>
      <c r="J28" s="86"/>
      <c r="K28" s="86"/>
      <c r="L28" s="86"/>
      <c r="M28" s="86"/>
      <c r="N28" s="86"/>
      <c r="O28" s="86"/>
      <c r="P28" s="86"/>
      <c r="Q28" s="86"/>
      <c r="R28" s="86"/>
      <c r="S28" s="86"/>
      <c r="T28" s="86"/>
      <c r="U28" s="86"/>
      <c r="V28" s="86"/>
      <c r="W28" s="86"/>
      <c r="X28" s="86"/>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ustomFormat="1" ht="15.75" x14ac:dyDescent="0.25">
      <c r="A29" s="66" t="s">
        <v>526</v>
      </c>
      <c r="B29" s="66"/>
      <c r="C29" s="66"/>
      <c r="D29" s="86"/>
      <c r="E29" s="86"/>
      <c r="F29" s="86"/>
      <c r="G29" s="86"/>
      <c r="H29" s="86"/>
      <c r="I29" s="86"/>
      <c r="J29" s="86"/>
      <c r="K29" s="86"/>
      <c r="L29" s="86"/>
      <c r="M29" s="86"/>
      <c r="N29" s="86"/>
      <c r="O29" s="86"/>
      <c r="P29" s="86"/>
      <c r="Q29" s="86"/>
      <c r="R29" s="86"/>
      <c r="S29" s="86"/>
      <c r="T29" s="86"/>
      <c r="U29" s="86"/>
      <c r="V29" s="86"/>
      <c r="W29" s="86"/>
      <c r="X29" s="86"/>
      <c r="Y29" s="87"/>
      <c r="Z29" s="87"/>
      <c r="AA29" s="87"/>
      <c r="AB29" s="87"/>
      <c r="AC29" s="87"/>
      <c r="AD29" s="87"/>
      <c r="AE29" s="87"/>
      <c r="AF29" s="87"/>
      <c r="AG29" s="87"/>
      <c r="AH29" s="87"/>
      <c r="AI29" s="87"/>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ustomFormat="1" ht="15.75" x14ac:dyDescent="0.25">
      <c r="A30" s="85" t="s">
        <v>4</v>
      </c>
      <c r="B30" s="90"/>
      <c r="C30" s="86"/>
      <c r="D30" s="86"/>
      <c r="E30" s="86"/>
      <c r="F30" s="86"/>
      <c r="G30" s="86"/>
      <c r="H30" s="86"/>
      <c r="I30" s="86"/>
      <c r="J30" s="86"/>
      <c r="K30" s="86"/>
      <c r="L30" s="86"/>
      <c r="M30" s="86"/>
      <c r="N30" s="86"/>
      <c r="O30" s="86"/>
      <c r="P30" s="86"/>
      <c r="Q30" s="86"/>
      <c r="R30" s="86"/>
      <c r="S30" s="86"/>
      <c r="T30" s="86"/>
      <c r="U30" s="86"/>
      <c r="V30" s="86"/>
      <c r="W30" s="86"/>
      <c r="X30" s="86"/>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ustomFormat="1" ht="15.75" x14ac:dyDescent="0.25">
      <c r="A31" s="66"/>
      <c r="B31" s="90" t="s">
        <v>1017</v>
      </c>
      <c r="C31" s="86"/>
      <c r="D31" s="86"/>
      <c r="E31" s="86"/>
      <c r="F31" s="86"/>
      <c r="G31" s="86"/>
      <c r="H31" s="86"/>
      <c r="I31" s="86"/>
      <c r="J31" s="86"/>
      <c r="K31" s="86"/>
      <c r="L31" s="86"/>
      <c r="M31" s="86"/>
      <c r="N31" s="86"/>
      <c r="O31" s="86"/>
      <c r="P31" s="86"/>
      <c r="Q31" s="86"/>
      <c r="R31" s="86"/>
      <c r="S31" s="86"/>
      <c r="T31" s="86"/>
      <c r="U31" s="86"/>
      <c r="V31" s="86"/>
      <c r="W31" s="86"/>
      <c r="X31" s="86"/>
      <c r="Y31" s="87"/>
      <c r="Z31" s="87"/>
      <c r="AA31" s="87"/>
      <c r="AB31" s="87"/>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ustomFormat="1" ht="15.75" x14ac:dyDescent="0.25">
      <c r="A32" s="66"/>
      <c r="B32" s="90" t="s">
        <v>1018</v>
      </c>
      <c r="C32" s="86"/>
      <c r="D32" s="86"/>
      <c r="E32" s="86"/>
      <c r="F32" s="86"/>
      <c r="G32" s="86"/>
      <c r="H32" s="86"/>
      <c r="I32" s="86"/>
      <c r="J32" s="86"/>
      <c r="K32" s="86"/>
      <c r="L32" s="86"/>
      <c r="M32" s="86"/>
      <c r="N32" s="86"/>
      <c r="O32" s="86"/>
      <c r="P32" s="86"/>
      <c r="Q32" s="86"/>
      <c r="R32" s="86"/>
      <c r="S32" s="86"/>
      <c r="T32" s="86"/>
      <c r="U32" s="86"/>
      <c r="V32" s="86"/>
      <c r="W32" s="86"/>
      <c r="X32" s="86"/>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ustomFormat="1" ht="15.75" x14ac:dyDescent="0.25">
      <c r="A33" s="87"/>
      <c r="B33" s="86"/>
      <c r="C33" s="86"/>
      <c r="D33" s="86"/>
      <c r="E33" s="86"/>
      <c r="F33" s="86"/>
      <c r="G33" s="86"/>
      <c r="H33" s="86"/>
      <c r="I33" s="86"/>
      <c r="J33" s="86"/>
      <c r="K33" s="86"/>
      <c r="L33" s="86"/>
      <c r="M33" s="86"/>
      <c r="N33" s="86"/>
      <c r="O33" s="86"/>
      <c r="P33" s="86"/>
      <c r="Q33" s="86"/>
      <c r="R33" s="86"/>
      <c r="S33" s="86"/>
      <c r="T33" s="86"/>
      <c r="U33" s="86"/>
      <c r="V33" s="86"/>
      <c r="W33" s="86"/>
      <c r="X33" s="86"/>
      <c r="Y33" s="87"/>
      <c r="Z33" s="87"/>
      <c r="AA33" s="87"/>
      <c r="AB33" s="87"/>
      <c r="AC33" s="87"/>
      <c r="AD33" s="87"/>
      <c r="AE33" s="87"/>
      <c r="AF33" s="87"/>
      <c r="AG33" s="87"/>
      <c r="AH33" s="87"/>
      <c r="AI33" s="87"/>
      <c r="AJ33" s="87"/>
      <c r="AK33" s="87"/>
      <c r="AL33" s="87"/>
      <c r="AM33" s="87"/>
      <c r="AN33" s="87"/>
      <c r="AO33" s="87"/>
      <c r="AP33" s="87"/>
      <c r="AQ33" s="87"/>
      <c r="AR33" s="87"/>
      <c r="AS33" s="87"/>
      <c r="AT33" s="87"/>
      <c r="AU33" s="87"/>
      <c r="AV33" s="87"/>
      <c r="AW33" s="87"/>
      <c r="AX33" s="87"/>
      <c r="AY33" s="87"/>
      <c r="AZ33" s="87"/>
      <c r="BA33" s="87"/>
      <c r="BB33" s="87"/>
      <c r="BC33" s="87"/>
      <c r="BD33" s="87"/>
      <c r="BE33" s="87"/>
      <c r="BF33" s="87"/>
      <c r="BG33" s="87"/>
      <c r="BH33" s="87"/>
      <c r="BI33" s="87"/>
      <c r="BJ33" s="87"/>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ustomFormat="1" ht="15.75" x14ac:dyDescent="0.25">
      <c r="A34" s="87"/>
      <c r="B34" s="86"/>
      <c r="C34" s="86"/>
      <c r="D34" s="86"/>
      <c r="E34" s="86"/>
      <c r="F34" s="86"/>
      <c r="G34" s="86"/>
      <c r="H34" s="86"/>
      <c r="I34" s="86"/>
      <c r="J34" s="86"/>
      <c r="K34" s="86"/>
      <c r="L34" s="86"/>
      <c r="M34" s="86"/>
      <c r="N34" s="86"/>
      <c r="O34" s="86"/>
      <c r="P34" s="86"/>
      <c r="Q34" s="86"/>
      <c r="R34" s="86"/>
      <c r="S34" s="86"/>
      <c r="T34" s="86"/>
      <c r="U34" s="86"/>
      <c r="V34" s="86"/>
      <c r="W34" s="86"/>
      <c r="X34" s="86"/>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ustomFormat="1" ht="20.25" x14ac:dyDescent="0.3">
      <c r="A35" s="88" t="s">
        <v>1010</v>
      </c>
      <c r="B35" s="86"/>
      <c r="C35" s="86"/>
      <c r="D35" s="86"/>
      <c r="E35" s="86"/>
      <c r="F35" s="86"/>
      <c r="G35" s="86"/>
      <c r="H35" s="86"/>
      <c r="I35" s="86"/>
      <c r="J35" s="86"/>
      <c r="K35" s="86"/>
      <c r="L35" s="86"/>
      <c r="M35" s="86"/>
      <c r="N35" s="86"/>
      <c r="O35" s="86"/>
      <c r="P35" s="86"/>
      <c r="Q35" s="86"/>
      <c r="R35" s="86"/>
      <c r="S35" s="86"/>
      <c r="T35" s="86"/>
      <c r="U35" s="86"/>
      <c r="V35" s="86"/>
      <c r="W35" s="86"/>
      <c r="X35" s="86"/>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ustomFormat="1" ht="15.75" x14ac:dyDescent="0.25">
      <c r="A36" s="85" t="s">
        <v>1011</v>
      </c>
      <c r="B36" s="86"/>
      <c r="C36" s="86"/>
      <c r="D36" s="86"/>
      <c r="E36" s="86"/>
      <c r="F36" s="86"/>
      <c r="G36" s="86"/>
      <c r="H36" s="86"/>
      <c r="I36" s="86"/>
      <c r="J36" s="86"/>
      <c r="K36" s="86"/>
      <c r="L36" s="86"/>
      <c r="M36" s="86"/>
      <c r="N36" s="86"/>
      <c r="O36" s="86"/>
      <c r="P36" s="86"/>
      <c r="Q36" s="86"/>
      <c r="R36" s="86"/>
      <c r="S36" s="86"/>
      <c r="T36" s="86"/>
      <c r="U36" s="86"/>
      <c r="V36" s="86"/>
      <c r="W36" s="86"/>
      <c r="X36" s="86"/>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7"/>
      <c r="BC36" s="87"/>
      <c r="BD36" s="87"/>
      <c r="BE36" s="87"/>
      <c r="BF36" s="87"/>
      <c r="BG36" s="87"/>
      <c r="BH36" s="87"/>
      <c r="BI36" s="87"/>
      <c r="BJ36" s="87"/>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ustomFormat="1" ht="15.75" x14ac:dyDescent="0.25">
      <c r="A37" s="85" t="s">
        <v>1003</v>
      </c>
      <c r="B37" s="86"/>
      <c r="C37" s="86"/>
      <c r="D37" s="86"/>
      <c r="E37" s="86"/>
      <c r="F37" s="86"/>
      <c r="G37" s="86"/>
      <c r="H37" s="86"/>
      <c r="I37" s="86"/>
      <c r="J37" s="86"/>
      <c r="K37" s="86"/>
      <c r="L37" s="86"/>
      <c r="M37" s="86"/>
      <c r="N37" s="86"/>
      <c r="O37" s="86"/>
      <c r="P37" s="86"/>
      <c r="Q37" s="86"/>
      <c r="R37" s="86"/>
      <c r="S37" s="86"/>
      <c r="T37" s="86"/>
      <c r="U37" s="86"/>
      <c r="V37" s="86"/>
      <c r="W37" s="86"/>
      <c r="X37" s="86"/>
      <c r="Y37" s="87"/>
      <c r="Z37" s="87"/>
      <c r="AA37" s="87"/>
      <c r="AB37" s="87"/>
      <c r="AC37" s="87"/>
      <c r="AD37" s="87"/>
      <c r="AE37" s="87"/>
      <c r="AF37" s="87"/>
      <c r="AG37" s="87"/>
      <c r="AH37" s="87"/>
      <c r="AI37" s="87"/>
      <c r="AJ37" s="87"/>
      <c r="AK37" s="87"/>
      <c r="AL37" s="87"/>
      <c r="AM37" s="87"/>
      <c r="AN37" s="87"/>
      <c r="AO37" s="87"/>
      <c r="AP37" s="87"/>
      <c r="AQ37" s="87"/>
      <c r="AR37" s="87"/>
      <c r="AS37" s="87"/>
      <c r="AT37" s="87"/>
      <c r="AU37" s="87"/>
      <c r="AV37" s="87"/>
      <c r="AW37" s="87"/>
      <c r="AX37" s="87"/>
      <c r="AY37" s="87"/>
      <c r="AZ37" s="87"/>
      <c r="BA37" s="87"/>
      <c r="BB37" s="87"/>
      <c r="BC37" s="87"/>
      <c r="BD37" s="87"/>
      <c r="BE37" s="87"/>
      <c r="BF37" s="87"/>
      <c r="BG37" s="87"/>
      <c r="BH37" s="87"/>
      <c r="BI37" s="87"/>
      <c r="BJ37" s="87"/>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ustomFormat="1" ht="15.75" x14ac:dyDescent="0.25">
      <c r="A38" s="85" t="s">
        <v>1002</v>
      </c>
      <c r="B38" s="86"/>
      <c r="C38" s="86"/>
      <c r="D38" s="86"/>
      <c r="E38" s="86"/>
      <c r="F38" s="86"/>
      <c r="G38" s="86"/>
      <c r="H38" s="86"/>
      <c r="I38" s="86"/>
      <c r="J38" s="86"/>
      <c r="K38" s="86"/>
      <c r="L38" s="86"/>
      <c r="M38" s="86"/>
      <c r="N38" s="86"/>
      <c r="O38" s="86"/>
      <c r="P38" s="86"/>
      <c r="Q38" s="86"/>
      <c r="R38" s="86"/>
      <c r="S38" s="86"/>
      <c r="T38" s="86"/>
      <c r="U38" s="86"/>
      <c r="V38" s="86"/>
      <c r="W38" s="86"/>
      <c r="X38" s="86"/>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7"/>
      <c r="BE38" s="87"/>
      <c r="BF38" s="87"/>
      <c r="BG38" s="87"/>
      <c r="BH38" s="87"/>
      <c r="BI38" s="87"/>
      <c r="BJ38" s="87"/>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ustomFormat="1" ht="15.75" x14ac:dyDescent="0.25">
      <c r="A39" s="85" t="s">
        <v>1019</v>
      </c>
      <c r="B39" s="86"/>
      <c r="C39" s="86"/>
      <c r="D39" s="86"/>
      <c r="E39" s="86"/>
      <c r="F39" s="86"/>
      <c r="G39" s="86"/>
      <c r="H39" s="86"/>
      <c r="I39" s="86"/>
      <c r="J39" s="86"/>
      <c r="K39" s="86"/>
      <c r="L39" s="86"/>
      <c r="M39" s="86"/>
      <c r="N39" s="86"/>
      <c r="O39" s="86"/>
      <c r="P39" s="86"/>
      <c r="Q39" s="86"/>
      <c r="R39" s="86"/>
      <c r="S39" s="86"/>
      <c r="T39" s="86"/>
      <c r="U39" s="86"/>
      <c r="V39" s="86"/>
      <c r="W39" s="86"/>
      <c r="X39" s="86"/>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ustomFormat="1" ht="15.75" x14ac:dyDescent="0.25">
      <c r="A40" s="85" t="s">
        <v>1141</v>
      </c>
      <c r="B40" s="86"/>
      <c r="C40" s="86"/>
      <c r="D40" s="86"/>
      <c r="E40" s="86"/>
      <c r="F40" s="86"/>
      <c r="G40" s="86"/>
      <c r="H40" s="86"/>
      <c r="I40" s="86"/>
      <c r="J40" s="86"/>
      <c r="K40" s="86"/>
      <c r="L40" s="86"/>
      <c r="M40" s="86"/>
      <c r="N40" s="86"/>
      <c r="O40" s="86"/>
      <c r="P40" s="86"/>
      <c r="Q40" s="86"/>
      <c r="R40" s="86"/>
      <c r="S40" s="86"/>
      <c r="T40" s="86"/>
      <c r="U40" s="86"/>
      <c r="V40" s="86"/>
      <c r="W40" s="86"/>
      <c r="X40" s="86"/>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ustomFormat="1" ht="15.75" x14ac:dyDescent="0.25">
      <c r="A41" s="85"/>
      <c r="B41" s="86"/>
      <c r="C41" s="86"/>
      <c r="D41" s="86"/>
      <c r="E41" s="86"/>
      <c r="F41" s="86"/>
      <c r="G41" s="86"/>
      <c r="H41" s="86"/>
      <c r="I41" s="86"/>
      <c r="J41" s="86"/>
      <c r="K41" s="86"/>
      <c r="L41" s="86"/>
      <c r="M41" s="86"/>
      <c r="N41" s="86"/>
      <c r="O41" s="86"/>
      <c r="P41" s="86"/>
      <c r="Q41" s="86"/>
      <c r="R41" s="86"/>
      <c r="S41" s="86"/>
      <c r="T41" s="86"/>
      <c r="U41" s="86"/>
      <c r="V41" s="86"/>
      <c r="W41" s="86"/>
      <c r="X41" s="86"/>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ustomFormat="1" ht="20.25" x14ac:dyDescent="0.3">
      <c r="A42" s="88" t="s">
        <v>1012</v>
      </c>
      <c r="B42" s="86"/>
      <c r="C42" s="86"/>
      <c r="D42" s="86"/>
      <c r="E42" s="86"/>
      <c r="F42" s="86"/>
      <c r="G42" s="86"/>
      <c r="H42" s="86"/>
      <c r="I42" s="86"/>
      <c r="J42" s="86"/>
      <c r="K42" s="86"/>
      <c r="L42" s="86"/>
      <c r="M42" s="86"/>
      <c r="N42" s="86"/>
      <c r="O42" s="86"/>
      <c r="P42" s="86"/>
      <c r="Q42" s="86"/>
      <c r="R42" s="86"/>
      <c r="S42" s="86"/>
      <c r="T42" s="86"/>
      <c r="U42" s="86"/>
      <c r="V42" s="86"/>
      <c r="W42" s="86"/>
      <c r="X42" s="86"/>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ustomFormat="1" ht="15.75" x14ac:dyDescent="0.25">
      <c r="A43" s="85" t="s">
        <v>1142</v>
      </c>
      <c r="B43" s="86"/>
      <c r="C43" s="86"/>
      <c r="D43" s="86"/>
      <c r="E43" s="86"/>
      <c r="F43" s="86"/>
      <c r="G43" s="86"/>
      <c r="H43" s="86"/>
      <c r="I43" s="86"/>
      <c r="J43" s="86"/>
      <c r="K43" s="86"/>
      <c r="L43" s="86"/>
      <c r="M43" s="86"/>
      <c r="N43" s="86"/>
      <c r="O43" s="86"/>
      <c r="P43" s="86"/>
      <c r="Q43" s="86"/>
      <c r="R43" s="86"/>
      <c r="S43" s="86"/>
      <c r="T43" s="86"/>
      <c r="U43" s="86"/>
      <c r="V43" s="86"/>
      <c r="W43" s="86"/>
      <c r="X43" s="86"/>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ustomFormat="1" ht="15.75" x14ac:dyDescent="0.25">
      <c r="A44" s="85" t="s">
        <v>1013</v>
      </c>
      <c r="B44" s="86"/>
      <c r="C44" s="86"/>
      <c r="D44" s="86"/>
      <c r="E44" s="86"/>
      <c r="F44" s="86"/>
      <c r="G44" s="86"/>
      <c r="H44" s="86"/>
      <c r="I44" s="86"/>
      <c r="J44" s="86"/>
      <c r="K44" s="86"/>
      <c r="L44" s="86"/>
      <c r="M44" s="86"/>
      <c r="N44" s="86"/>
      <c r="O44" s="86"/>
      <c r="P44" s="86"/>
      <c r="Q44" s="86"/>
      <c r="R44" s="86"/>
      <c r="S44" s="86"/>
      <c r="T44" s="86"/>
      <c r="U44" s="86"/>
      <c r="V44" s="86"/>
      <c r="W44" s="86"/>
      <c r="X44" s="86"/>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7"/>
      <c r="BC44" s="87"/>
      <c r="BD44" s="87"/>
      <c r="BE44" s="87"/>
      <c r="BF44" s="87"/>
      <c r="BG44" s="87"/>
      <c r="BH44" s="87"/>
      <c r="BI44" s="87"/>
      <c r="BJ44" s="87"/>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ustomFormat="1" ht="15.75" x14ac:dyDescent="0.25">
      <c r="A45" s="85" t="s">
        <v>1143</v>
      </c>
      <c r="B45" s="85"/>
      <c r="C45" s="85"/>
      <c r="D45" s="85"/>
      <c r="E45" s="85"/>
      <c r="F45" s="85"/>
      <c r="G45" s="85"/>
      <c r="H45" s="85"/>
      <c r="I45" s="85"/>
      <c r="J45" s="85"/>
      <c r="K45" s="85"/>
      <c r="L45" s="85"/>
      <c r="M45" s="85"/>
      <c r="N45" s="85"/>
      <c r="O45" s="85"/>
      <c r="P45" s="85"/>
      <c r="Q45" s="85"/>
      <c r="R45" s="85"/>
      <c r="S45" s="85"/>
      <c r="T45" s="85"/>
      <c r="U45" s="85"/>
      <c r="V45" s="85"/>
      <c r="W45" s="85"/>
      <c r="X45" s="85"/>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ustomFormat="1" ht="15.75" x14ac:dyDescent="0.25">
      <c r="A46" s="85" t="s">
        <v>1144</v>
      </c>
      <c r="B46" s="85"/>
      <c r="C46" s="85"/>
      <c r="D46" s="85"/>
      <c r="E46" s="85"/>
      <c r="F46" s="85"/>
      <c r="G46" s="85"/>
      <c r="H46" s="85"/>
      <c r="I46" s="85"/>
      <c r="J46" s="85"/>
      <c r="K46" s="85"/>
      <c r="L46" s="85"/>
      <c r="M46" s="85"/>
      <c r="N46" s="85"/>
      <c r="O46" s="85"/>
      <c r="P46" s="85"/>
      <c r="Q46" s="85"/>
      <c r="R46" s="85"/>
      <c r="S46" s="85"/>
      <c r="T46" s="85"/>
      <c r="U46" s="85"/>
      <c r="V46" s="85"/>
      <c r="W46" s="85"/>
      <c r="X46" s="85"/>
      <c r="Y46" s="87"/>
      <c r="Z46" s="87"/>
      <c r="AA46" s="87"/>
      <c r="AB46" s="87"/>
      <c r="AC46" s="87"/>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B46" s="87"/>
      <c r="BC46" s="87"/>
      <c r="BD46" s="87"/>
      <c r="BE46" s="87"/>
      <c r="BF46" s="87"/>
      <c r="BG46" s="87"/>
      <c r="BH46" s="87"/>
      <c r="BI46" s="87"/>
      <c r="BJ46" s="87"/>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ustomFormat="1" ht="15.75" x14ac:dyDescent="0.25">
      <c r="A47" s="85"/>
      <c r="B47" s="85"/>
      <c r="C47" s="85"/>
      <c r="D47" s="85"/>
      <c r="E47" s="85"/>
      <c r="F47" s="85"/>
      <c r="G47" s="85"/>
      <c r="H47" s="85"/>
      <c r="I47" s="85"/>
      <c r="J47" s="85"/>
      <c r="K47" s="85"/>
      <c r="L47" s="85"/>
      <c r="M47" s="85"/>
      <c r="N47" s="85"/>
      <c r="O47" s="85"/>
      <c r="P47" s="85"/>
      <c r="Q47" s="85"/>
      <c r="R47" s="85"/>
      <c r="S47" s="85"/>
      <c r="T47" s="85"/>
      <c r="U47" s="85"/>
      <c r="V47" s="85"/>
      <c r="W47" s="85"/>
      <c r="X47" s="85"/>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ustomFormat="1" ht="20.25" x14ac:dyDescent="0.3">
      <c r="A48" s="88" t="s">
        <v>5</v>
      </c>
      <c r="B48" s="85"/>
      <c r="C48" s="85"/>
      <c r="D48" s="85"/>
      <c r="E48" s="85"/>
      <c r="F48" s="85"/>
      <c r="G48" s="85"/>
      <c r="H48" s="85"/>
      <c r="I48" s="85"/>
      <c r="J48" s="85"/>
      <c r="K48" s="85"/>
      <c r="L48" s="85"/>
      <c r="M48" s="85"/>
      <c r="N48" s="85"/>
      <c r="O48" s="85"/>
      <c r="P48" s="85"/>
      <c r="Q48" s="85"/>
      <c r="R48" s="85"/>
      <c r="S48" s="85"/>
      <c r="T48" s="85"/>
      <c r="U48" s="85"/>
      <c r="V48" s="85"/>
      <c r="W48" s="85"/>
      <c r="X48" s="85"/>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ustomFormat="1" ht="15.75" x14ac:dyDescent="0.25">
      <c r="A49" s="85" t="s">
        <v>1004</v>
      </c>
      <c r="B49" s="85"/>
      <c r="C49" s="85"/>
      <c r="D49" s="85"/>
      <c r="E49" s="85"/>
      <c r="F49" s="85"/>
      <c r="G49" s="85"/>
      <c r="H49" s="85"/>
      <c r="I49" s="85"/>
      <c r="J49" s="85"/>
      <c r="K49" s="85"/>
      <c r="L49" s="85"/>
      <c r="M49" s="85"/>
      <c r="N49" s="85"/>
      <c r="O49" s="85"/>
      <c r="P49" s="85"/>
      <c r="Q49" s="85"/>
      <c r="R49" s="85"/>
      <c r="S49" s="85"/>
      <c r="T49" s="85"/>
      <c r="U49" s="85"/>
      <c r="V49" s="85"/>
      <c r="W49" s="85"/>
      <c r="X49" s="85"/>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ustomFormat="1" ht="15.75" x14ac:dyDescent="0.25">
      <c r="A50" s="85" t="s">
        <v>1147</v>
      </c>
      <c r="B50" s="85"/>
      <c r="C50" s="85"/>
      <c r="D50" s="85"/>
      <c r="E50" s="85"/>
      <c r="F50" s="85"/>
      <c r="G50" s="85"/>
      <c r="H50" s="85"/>
      <c r="I50" s="85"/>
      <c r="J50" s="85"/>
      <c r="K50" s="85"/>
      <c r="L50" s="85"/>
      <c r="M50" s="85"/>
      <c r="N50" s="85"/>
      <c r="O50" s="85"/>
      <c r="P50" s="85"/>
      <c r="Q50" s="85"/>
      <c r="R50" s="85"/>
      <c r="S50" s="85"/>
      <c r="T50" s="85"/>
      <c r="U50" s="85"/>
      <c r="V50" s="85"/>
      <c r="W50" s="85"/>
      <c r="X50" s="85"/>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ustomFormat="1" ht="15.75" x14ac:dyDescent="0.25">
      <c r="A51" s="85" t="s">
        <v>1148</v>
      </c>
      <c r="B51" s="85"/>
      <c r="C51" s="85"/>
      <c r="D51" s="85"/>
      <c r="E51" s="85"/>
      <c r="F51" s="85"/>
      <c r="G51" s="85"/>
      <c r="H51" s="85"/>
      <c r="I51" s="85"/>
      <c r="J51" s="85"/>
      <c r="K51" s="85"/>
      <c r="L51" s="85"/>
      <c r="M51" s="85"/>
      <c r="N51" s="85"/>
      <c r="O51" s="85"/>
      <c r="P51" s="85"/>
      <c r="Q51" s="85"/>
      <c r="R51" s="85"/>
      <c r="S51" s="85"/>
      <c r="T51" s="85"/>
      <c r="U51" s="85"/>
      <c r="V51" s="85"/>
      <c r="W51" s="85"/>
      <c r="X51" s="85"/>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87"/>
      <c r="BD51" s="87"/>
      <c r="BE51" s="87"/>
      <c r="BF51" s="87"/>
      <c r="BG51" s="87"/>
      <c r="BH51" s="87"/>
      <c r="BI51" s="87"/>
      <c r="BJ51" s="87"/>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ustomFormat="1" ht="15.75" x14ac:dyDescent="0.25">
      <c r="A52" s="85" t="s">
        <v>1149</v>
      </c>
      <c r="B52" s="85"/>
      <c r="C52" s="85"/>
      <c r="D52" s="85"/>
      <c r="E52" s="85"/>
      <c r="F52" s="85"/>
      <c r="G52" s="85"/>
      <c r="H52" s="85"/>
      <c r="I52" s="85"/>
      <c r="J52" s="85"/>
      <c r="K52" s="85"/>
      <c r="L52" s="85"/>
      <c r="M52" s="85"/>
      <c r="N52" s="85"/>
      <c r="O52" s="85"/>
      <c r="P52" s="85"/>
      <c r="Q52" s="85"/>
      <c r="R52" s="85"/>
      <c r="S52" s="85"/>
      <c r="T52" s="85"/>
      <c r="U52" s="85"/>
      <c r="V52" s="85"/>
      <c r="W52" s="85"/>
      <c r="X52" s="85"/>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87"/>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ustomFormat="1" ht="15.75" x14ac:dyDescent="0.25">
      <c r="A53" s="85" t="s">
        <v>1150</v>
      </c>
      <c r="B53" s="85"/>
      <c r="C53" s="85"/>
      <c r="D53" s="85"/>
      <c r="E53" s="85"/>
      <c r="F53" s="85"/>
      <c r="G53" s="85"/>
      <c r="H53" s="85"/>
      <c r="I53" s="85"/>
      <c r="J53" s="85"/>
      <c r="K53" s="85"/>
      <c r="L53" s="85"/>
      <c r="M53" s="85"/>
      <c r="N53" s="85"/>
      <c r="O53" s="85"/>
      <c r="P53" s="85"/>
      <c r="Q53" s="85"/>
      <c r="R53" s="85"/>
      <c r="S53" s="85"/>
      <c r="T53" s="85"/>
      <c r="U53" s="85"/>
      <c r="V53" s="85"/>
      <c r="W53" s="85"/>
      <c r="X53" s="85"/>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ustomFormat="1" ht="15.75" x14ac:dyDescent="0.25">
      <c r="A54" s="85" t="s">
        <v>1162</v>
      </c>
      <c r="B54" s="85"/>
      <c r="C54" s="85"/>
      <c r="D54" s="85"/>
      <c r="E54" s="85"/>
      <c r="F54" s="85"/>
      <c r="G54" s="85"/>
      <c r="H54" s="85"/>
      <c r="I54" s="85"/>
      <c r="J54" s="85"/>
      <c r="K54" s="85"/>
      <c r="L54" s="85"/>
      <c r="M54" s="85"/>
      <c r="N54" s="85"/>
      <c r="O54" s="85"/>
      <c r="P54" s="85"/>
      <c r="Q54" s="85"/>
      <c r="R54" s="85"/>
      <c r="S54" s="85"/>
      <c r="T54" s="85"/>
      <c r="U54" s="85"/>
      <c r="V54" s="85"/>
      <c r="W54" s="85"/>
      <c r="X54" s="85"/>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c r="BC54" s="87"/>
      <c r="BD54" s="87"/>
      <c r="BE54" s="87"/>
      <c r="BF54" s="87"/>
      <c r="BG54" s="87"/>
      <c r="BH54" s="87"/>
      <c r="BI54" s="87"/>
      <c r="BJ54" s="87"/>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ustomFormat="1" ht="15.75" x14ac:dyDescent="0.25">
      <c r="A55" s="85"/>
      <c r="B55" s="85"/>
      <c r="C55" s="85"/>
      <c r="D55" s="85"/>
      <c r="E55" s="85"/>
      <c r="F55" s="85"/>
      <c r="G55" s="85"/>
      <c r="H55" s="85"/>
      <c r="I55" s="85"/>
      <c r="J55" s="85"/>
      <c r="K55" s="85"/>
      <c r="L55" s="85"/>
      <c r="M55" s="85"/>
      <c r="N55" s="85"/>
      <c r="O55" s="85"/>
      <c r="P55" s="85"/>
      <c r="Q55" s="85"/>
      <c r="R55" s="85"/>
      <c r="S55" s="85"/>
      <c r="T55" s="85"/>
      <c r="U55" s="85"/>
      <c r="V55" s="85"/>
      <c r="W55" s="85"/>
      <c r="X55" s="85"/>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c r="BD55" s="87"/>
      <c r="BE55" s="87"/>
      <c r="BF55" s="87"/>
      <c r="BG55" s="87"/>
      <c r="BH55" s="87"/>
      <c r="BI55" s="87"/>
      <c r="BJ55" s="87"/>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ustomFormat="1" ht="15.75" x14ac:dyDescent="0.25">
      <c r="A56" s="85"/>
      <c r="B56" s="85"/>
      <c r="C56" s="85"/>
      <c r="D56" s="85"/>
      <c r="E56" s="85"/>
      <c r="F56" s="85"/>
      <c r="G56" s="85"/>
      <c r="H56" s="85"/>
      <c r="I56" s="85"/>
      <c r="J56" s="85"/>
      <c r="K56" s="85"/>
      <c r="L56" s="85"/>
      <c r="M56" s="85"/>
      <c r="N56" s="85"/>
      <c r="O56" s="85"/>
      <c r="P56" s="85"/>
      <c r="Q56" s="85"/>
      <c r="R56" s="85"/>
      <c r="S56" s="85"/>
      <c r="T56" s="85"/>
      <c r="U56" s="85"/>
      <c r="V56" s="85"/>
      <c r="W56" s="85"/>
      <c r="X56" s="85"/>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7"/>
      <c r="BE56" s="87"/>
      <c r="BF56" s="87"/>
      <c r="BG56" s="87"/>
      <c r="BH56" s="87"/>
      <c r="BI56" s="87"/>
      <c r="BJ56" s="87"/>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ustomFormat="1" ht="15.75" x14ac:dyDescent="0.25">
      <c r="A57" s="87"/>
      <c r="B57" s="85"/>
      <c r="C57" s="85"/>
      <c r="D57" s="85"/>
      <c r="E57" s="85"/>
      <c r="F57" s="85"/>
      <c r="G57" s="85"/>
      <c r="H57" s="85"/>
      <c r="I57" s="85"/>
      <c r="J57" s="85"/>
      <c r="K57" s="85"/>
      <c r="L57" s="85"/>
      <c r="M57" s="85"/>
      <c r="N57" s="85"/>
      <c r="O57" s="85"/>
      <c r="P57" s="85"/>
      <c r="Q57" s="85"/>
      <c r="R57" s="85"/>
      <c r="S57" s="85"/>
      <c r="T57" s="85"/>
      <c r="U57" s="85"/>
      <c r="V57" s="85"/>
      <c r="W57" s="85"/>
      <c r="X57" s="85"/>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ustomFormat="1" ht="15.75" x14ac:dyDescent="0.25">
      <c r="A58" s="98" t="s">
        <v>1008</v>
      </c>
      <c r="B58" s="86"/>
      <c r="C58" s="86"/>
      <c r="D58" s="86"/>
      <c r="E58" s="86"/>
      <c r="F58" s="86"/>
      <c r="G58" s="86"/>
      <c r="H58" s="86"/>
      <c r="I58" s="86"/>
      <c r="J58" s="86"/>
      <c r="K58" s="86"/>
      <c r="L58" s="86"/>
      <c r="M58" s="86"/>
      <c r="N58" s="86"/>
      <c r="O58" s="86"/>
      <c r="P58" s="86"/>
      <c r="Q58" s="86"/>
      <c r="R58" s="86"/>
      <c r="S58" s="86"/>
      <c r="T58" s="86"/>
      <c r="U58" s="86"/>
      <c r="V58" s="86"/>
      <c r="W58" s="86"/>
      <c r="X58" s="86"/>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7"/>
      <c r="BE58" s="87"/>
      <c r="BF58" s="87"/>
      <c r="BG58" s="87"/>
      <c r="BH58" s="87"/>
      <c r="BI58" s="87"/>
      <c r="BJ58" s="87"/>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ustomFormat="1" ht="15.75" x14ac:dyDescent="0.25">
      <c r="A59" s="85" t="s">
        <v>1145</v>
      </c>
      <c r="B59" s="86"/>
      <c r="C59" s="86"/>
      <c r="D59" s="86"/>
      <c r="E59" s="86"/>
      <c r="F59" s="86"/>
      <c r="G59" s="86"/>
      <c r="H59" s="86"/>
      <c r="I59" s="86"/>
      <c r="J59" s="86"/>
      <c r="K59" s="86"/>
      <c r="L59" s="86"/>
      <c r="M59" s="86"/>
      <c r="N59" s="86"/>
      <c r="O59" s="86"/>
      <c r="P59" s="86"/>
      <c r="Q59" s="86"/>
      <c r="R59" s="86"/>
      <c r="S59" s="86"/>
      <c r="T59" s="86"/>
      <c r="U59" s="86"/>
      <c r="V59" s="86"/>
      <c r="W59" s="86"/>
      <c r="X59" s="86"/>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ustomFormat="1" ht="15.75" x14ac:dyDescent="0.25">
      <c r="A60" s="85" t="s">
        <v>1146</v>
      </c>
      <c r="B60" s="86"/>
      <c r="C60" s="86"/>
      <c r="D60" s="86"/>
      <c r="E60" s="86"/>
      <c r="F60" s="86"/>
      <c r="G60" s="86"/>
      <c r="H60" s="86"/>
      <c r="I60" s="86"/>
      <c r="J60" s="86"/>
      <c r="K60" s="86"/>
      <c r="L60" s="86"/>
      <c r="M60" s="86"/>
      <c r="N60" s="86"/>
      <c r="O60" s="86"/>
      <c r="P60" s="86"/>
      <c r="Q60" s="86"/>
      <c r="R60" s="86"/>
      <c r="S60" s="86"/>
      <c r="T60" s="86"/>
      <c r="U60" s="86"/>
      <c r="V60" s="86"/>
      <c r="W60" s="86"/>
      <c r="X60" s="86"/>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ustomFormat="1" ht="15.75" x14ac:dyDescent="0.25">
      <c r="A61" s="85" t="s">
        <v>1005</v>
      </c>
      <c r="B61" s="87"/>
      <c r="C61" s="87"/>
      <c r="D61" s="87"/>
      <c r="E61" s="87"/>
      <c r="F61" s="87"/>
      <c r="G61" s="87"/>
      <c r="H61" s="87"/>
      <c r="I61" s="87"/>
      <c r="J61" s="87"/>
      <c r="K61" s="87"/>
      <c r="L61" s="87"/>
      <c r="M61" s="87"/>
      <c r="N61" s="87"/>
      <c r="O61" s="86"/>
      <c r="P61" s="86"/>
      <c r="Q61" s="86"/>
      <c r="R61" s="86"/>
      <c r="S61" s="86"/>
      <c r="T61" s="86"/>
      <c r="U61" s="86"/>
      <c r="V61" s="86"/>
      <c r="W61" s="86"/>
      <c r="X61" s="86"/>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ustomFormat="1" ht="15.75" x14ac:dyDescent="0.25">
      <c r="A62" s="87"/>
      <c r="B62" s="87"/>
      <c r="C62" s="87"/>
      <c r="D62" s="87"/>
      <c r="E62" s="87"/>
      <c r="F62" s="87"/>
      <c r="G62" s="87"/>
      <c r="H62" s="87"/>
      <c r="I62" s="87"/>
      <c r="J62" s="87"/>
      <c r="K62" s="87"/>
      <c r="L62" s="87"/>
      <c r="M62" s="87"/>
      <c r="N62" s="87"/>
      <c r="O62" s="86"/>
      <c r="P62" s="86"/>
      <c r="Q62" s="86"/>
      <c r="R62" s="86"/>
      <c r="S62" s="86"/>
      <c r="T62" s="86"/>
      <c r="U62" s="86"/>
      <c r="V62" s="86"/>
      <c r="W62" s="86"/>
      <c r="X62" s="86"/>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ustomFormat="1" ht="20.25" x14ac:dyDescent="0.3">
      <c r="A63" s="88" t="s">
        <v>6</v>
      </c>
      <c r="B63" s="86"/>
      <c r="C63" s="86"/>
      <c r="D63" s="86"/>
      <c r="E63" s="86"/>
      <c r="F63" s="86"/>
      <c r="G63" s="86"/>
      <c r="H63" s="86"/>
      <c r="I63" s="86"/>
      <c r="J63" s="86"/>
      <c r="K63" s="86"/>
      <c r="L63" s="86"/>
      <c r="M63" s="86"/>
      <c r="N63" s="86"/>
      <c r="O63" s="86"/>
      <c r="P63" s="86"/>
      <c r="Q63" s="86"/>
      <c r="R63" s="86"/>
      <c r="S63" s="86"/>
      <c r="T63" s="86"/>
      <c r="U63" s="86"/>
      <c r="V63" s="86"/>
      <c r="W63" s="86"/>
      <c r="X63" s="86"/>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ustomFormat="1" ht="15.75" x14ac:dyDescent="0.25">
      <c r="A64" s="85" t="s">
        <v>1131</v>
      </c>
      <c r="B64" s="86"/>
      <c r="C64" s="86"/>
      <c r="D64" s="86"/>
      <c r="E64" s="86"/>
      <c r="F64" s="86"/>
      <c r="G64" s="86"/>
      <c r="H64" s="86"/>
      <c r="I64" s="86"/>
      <c r="J64" s="86"/>
      <c r="K64" s="86"/>
      <c r="L64" s="86"/>
      <c r="M64" s="86"/>
      <c r="N64" s="86"/>
      <c r="O64" s="86"/>
      <c r="P64" s="86"/>
      <c r="Q64" s="86"/>
      <c r="R64" s="86"/>
      <c r="S64" s="86"/>
      <c r="T64" s="86"/>
      <c r="U64" s="86"/>
      <c r="V64" s="86"/>
      <c r="W64" s="86"/>
      <c r="X64" s="86"/>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ustomFormat="1" ht="15.75" x14ac:dyDescent="0.25">
      <c r="A65" s="85" t="s">
        <v>524</v>
      </c>
      <c r="B65" s="86"/>
      <c r="C65" s="86"/>
      <c r="D65" s="86"/>
      <c r="E65" s="86"/>
      <c r="F65" s="86"/>
      <c r="G65" s="86"/>
      <c r="H65" s="86"/>
      <c r="I65" s="86"/>
      <c r="J65" s="86"/>
      <c r="K65" s="86"/>
      <c r="L65" s="86"/>
      <c r="M65" s="86"/>
      <c r="N65" s="86"/>
      <c r="O65" s="86"/>
      <c r="P65" s="86"/>
      <c r="Q65" s="86"/>
      <c r="R65" s="86"/>
      <c r="S65" s="86"/>
      <c r="T65" s="86"/>
      <c r="U65" s="86"/>
      <c r="V65" s="86"/>
      <c r="W65" s="86"/>
      <c r="X65" s="86"/>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c r="BD65" s="87"/>
      <c r="BE65" s="87"/>
      <c r="BF65" s="87"/>
      <c r="BG65" s="87"/>
      <c r="BH65" s="87"/>
      <c r="BI65" s="87"/>
      <c r="BJ65" s="87"/>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ustomFormat="1" ht="15.75" x14ac:dyDescent="0.25">
      <c r="A66" s="85" t="s">
        <v>525</v>
      </c>
      <c r="B66" s="91"/>
      <c r="C66" s="91"/>
      <c r="D66" s="86"/>
      <c r="E66" s="86"/>
      <c r="F66" s="86"/>
      <c r="G66" s="86"/>
      <c r="H66" s="86"/>
      <c r="I66" s="86"/>
      <c r="J66" s="86"/>
      <c r="K66" s="86"/>
      <c r="L66" s="86"/>
      <c r="M66" s="86"/>
      <c r="N66" s="86"/>
      <c r="O66" s="86"/>
      <c r="P66" s="86"/>
      <c r="Q66" s="86"/>
      <c r="R66" s="86"/>
      <c r="S66" s="86"/>
      <c r="T66" s="86"/>
      <c r="U66" s="86"/>
      <c r="V66" s="86"/>
      <c r="W66" s="86"/>
      <c r="X66" s="86"/>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7"/>
      <c r="BE66" s="87"/>
      <c r="BF66" s="87"/>
      <c r="BG66" s="87"/>
      <c r="BH66" s="87"/>
      <c r="BI66" s="87"/>
      <c r="BJ66" s="87"/>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ustomFormat="1" ht="15.75" x14ac:dyDescent="0.25">
      <c r="A67" s="91" t="s">
        <v>7</v>
      </c>
      <c r="B67" s="86"/>
      <c r="C67" s="86"/>
      <c r="D67" s="86"/>
      <c r="E67" s="86"/>
      <c r="F67" s="86"/>
      <c r="G67" s="86"/>
      <c r="H67" s="86"/>
      <c r="I67" s="86"/>
      <c r="J67" s="86"/>
      <c r="K67" s="86"/>
      <c r="L67" s="86"/>
      <c r="M67" s="86"/>
      <c r="N67" s="86"/>
      <c r="O67" s="86"/>
      <c r="P67" s="86"/>
      <c r="Q67" s="86"/>
      <c r="R67" s="86"/>
      <c r="S67" s="86"/>
      <c r="T67" s="86"/>
      <c r="U67" s="86"/>
      <c r="V67" s="86"/>
      <c r="W67" s="86"/>
      <c r="X67" s="86"/>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ustomFormat="1" ht="15.75" x14ac:dyDescent="0.25">
      <c r="A68" s="91" t="s">
        <v>8</v>
      </c>
      <c r="B68" s="86"/>
      <c r="C68" s="86"/>
      <c r="D68" s="86"/>
      <c r="E68" s="86"/>
      <c r="F68" s="86"/>
      <c r="G68" s="86"/>
      <c r="H68" s="86"/>
      <c r="I68" s="86"/>
      <c r="J68" s="86"/>
      <c r="K68" s="86"/>
      <c r="L68" s="86"/>
      <c r="M68" s="86"/>
      <c r="N68" s="86"/>
      <c r="O68" s="85"/>
      <c r="P68" s="85"/>
      <c r="Q68" s="85"/>
      <c r="R68" s="85"/>
      <c r="S68" s="85"/>
      <c r="T68" s="85"/>
      <c r="U68" s="85"/>
      <c r="V68" s="85"/>
      <c r="W68" s="85"/>
      <c r="X68" s="85"/>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7"/>
      <c r="BE68" s="87"/>
      <c r="BF68" s="87"/>
      <c r="BG68" s="87"/>
      <c r="BH68" s="87"/>
      <c r="BI68" s="87"/>
      <c r="BJ68" s="87"/>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ustomFormat="1" ht="15.75" x14ac:dyDescent="0.25">
      <c r="A69" s="85"/>
      <c r="B69" s="86"/>
      <c r="C69" s="86"/>
      <c r="D69" s="86"/>
      <c r="E69" s="86"/>
      <c r="F69" s="86"/>
      <c r="G69" s="86"/>
      <c r="H69" s="86"/>
      <c r="I69" s="86"/>
      <c r="J69" s="86"/>
      <c r="K69" s="86"/>
      <c r="L69" s="86"/>
      <c r="M69" s="86"/>
      <c r="N69" s="86"/>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row>
    <row r="70" spans="1:256" customFormat="1" ht="15.75" x14ac:dyDescent="0.25">
      <c r="A70" s="89" t="s">
        <v>9</v>
      </c>
      <c r="B70" s="86"/>
      <c r="C70" s="89" t="s">
        <v>10</v>
      </c>
      <c r="D70" s="85"/>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row>
    <row r="71" spans="1:256" customFormat="1" ht="15.75" x14ac:dyDescent="0.25">
      <c r="A71" s="87"/>
      <c r="B71" s="87"/>
      <c r="C71" s="87" t="s">
        <v>1007</v>
      </c>
      <c r="D71" s="87"/>
      <c r="E71" s="87"/>
      <c r="F71" s="87"/>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row>
    <row r="72" spans="1:256" customFormat="1" ht="15.75" x14ac:dyDescent="0.25">
      <c r="A72" s="91"/>
      <c r="B72" s="91"/>
      <c r="C72" s="91"/>
      <c r="D72" s="91"/>
      <c r="E72" s="91"/>
      <c r="F72" s="91"/>
      <c r="G72" s="91"/>
      <c r="H72" s="91"/>
      <c r="I72" s="91"/>
      <c r="J72" s="91"/>
      <c r="K72" s="91"/>
      <c r="L72" s="91"/>
      <c r="M72" s="91"/>
      <c r="N72" s="91"/>
      <c r="O72" s="85"/>
      <c r="P72" s="85"/>
      <c r="Q72" s="85"/>
      <c r="R72" s="85"/>
      <c r="S72" s="85"/>
      <c r="T72" s="85"/>
      <c r="U72" s="85"/>
      <c r="V72" s="85"/>
      <c r="W72" s="85"/>
      <c r="X72" s="85"/>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7"/>
      <c r="BE72" s="87"/>
      <c r="BF72" s="87"/>
      <c r="BG72" s="87"/>
      <c r="BH72" s="87"/>
      <c r="BI72" s="87"/>
      <c r="BJ72" s="87"/>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ustomFormat="1" ht="15.75" x14ac:dyDescent="0.25">
      <c r="A73" s="91" t="s">
        <v>523</v>
      </c>
      <c r="B73" s="91"/>
      <c r="C73" s="91"/>
      <c r="D73" s="91"/>
      <c r="E73" s="91"/>
      <c r="F73" s="91"/>
      <c r="G73" s="91"/>
      <c r="H73" s="91"/>
      <c r="I73" s="91"/>
      <c r="J73" s="91"/>
      <c r="K73" s="91"/>
      <c r="L73" s="91"/>
      <c r="M73" s="91"/>
      <c r="N73" s="91"/>
      <c r="O73" s="85"/>
      <c r="P73" s="85"/>
      <c r="Q73" s="85"/>
      <c r="R73" s="85"/>
      <c r="S73" s="85"/>
      <c r="T73" s="85"/>
      <c r="U73" s="85"/>
      <c r="V73" s="85"/>
      <c r="W73" s="85"/>
      <c r="X73" s="85"/>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c r="BD73" s="87"/>
      <c r="BE73" s="87"/>
      <c r="BF73" s="87"/>
      <c r="BG73" s="87"/>
      <c r="BH73" s="87"/>
      <c r="BI73" s="87"/>
      <c r="BJ73" s="87"/>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ustomFormat="1" ht="15.75" x14ac:dyDescent="0.25">
      <c r="A74" s="91" t="s">
        <v>11</v>
      </c>
      <c r="B74" s="91"/>
      <c r="C74" s="91" t="s">
        <v>1020</v>
      </c>
      <c r="D74" s="91"/>
      <c r="E74" s="91"/>
      <c r="F74" s="91"/>
      <c r="G74" s="85"/>
      <c r="H74" s="85"/>
      <c r="I74" s="85"/>
      <c r="J74" s="85"/>
      <c r="K74" s="85"/>
      <c r="L74" s="85"/>
      <c r="M74" s="85"/>
      <c r="N74" s="85"/>
      <c r="O74" s="85"/>
      <c r="P74" s="85"/>
      <c r="Q74" s="85"/>
      <c r="R74" s="85"/>
      <c r="S74" s="85"/>
      <c r="T74" s="85"/>
      <c r="U74" s="85"/>
      <c r="V74" s="85"/>
      <c r="W74" s="85"/>
      <c r="X74" s="85"/>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7"/>
      <c r="BE74" s="87"/>
      <c r="BF74" s="87"/>
      <c r="BG74" s="87"/>
      <c r="BH74" s="87"/>
      <c r="BI74" s="87"/>
      <c r="BJ74" s="87"/>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ustomFormat="1" ht="15.75" x14ac:dyDescent="0.25">
      <c r="A75" s="85"/>
      <c r="B75" s="85"/>
      <c r="C75" s="91" t="s">
        <v>522</v>
      </c>
      <c r="D75" s="85"/>
      <c r="E75" s="85"/>
      <c r="F75" s="85"/>
      <c r="G75" s="85"/>
      <c r="H75" s="85"/>
      <c r="I75" s="85"/>
      <c r="J75" s="85"/>
      <c r="K75" s="85"/>
      <c r="L75" s="85"/>
      <c r="M75" s="85"/>
      <c r="N75" s="85"/>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7"/>
      <c r="BE75" s="87"/>
      <c r="BF75" s="87"/>
      <c r="BG75" s="87"/>
      <c r="BH75" s="87"/>
      <c r="BI75" s="87"/>
      <c r="BJ75" s="87"/>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ustomFormat="1" ht="15.75" x14ac:dyDescent="0.25">
      <c r="A76" s="85"/>
      <c r="B76" s="85"/>
      <c r="C76" s="91" t="s">
        <v>1006</v>
      </c>
      <c r="D76" s="85"/>
      <c r="E76" s="85"/>
      <c r="F76" s="85"/>
      <c r="G76" s="85"/>
      <c r="H76" s="85"/>
      <c r="I76" s="85"/>
      <c r="J76" s="85"/>
      <c r="K76" s="85"/>
      <c r="L76" s="85"/>
      <c r="M76" s="85"/>
      <c r="N76" s="85"/>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7"/>
      <c r="BE76" s="87"/>
      <c r="BF76" s="87"/>
      <c r="BG76" s="87"/>
      <c r="BH76" s="87"/>
      <c r="BI76" s="87"/>
      <c r="BJ76" s="87"/>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9" spans="1:256" ht="15.75" x14ac:dyDescent="0.25">
      <c r="G79" s="91"/>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15"/>
  <sheetViews>
    <sheetView topLeftCell="A202" workbookViewId="0">
      <selection activeCell="A217" sqref="A217:XFD273"/>
    </sheetView>
  </sheetViews>
  <sheetFormatPr defaultColWidth="7.33203125" defaultRowHeight="15" x14ac:dyDescent="0.25"/>
  <cols>
    <col min="1" max="16384" width="7.33203125" style="1"/>
  </cols>
  <sheetData>
    <row r="1" spans="1:39" ht="16.5" thickTop="1" x14ac:dyDescent="0.25">
      <c r="A1" s="62"/>
      <c r="B1" s="63"/>
      <c r="C1" s="63"/>
      <c r="D1" s="63"/>
      <c r="E1" s="63"/>
      <c r="F1" s="63"/>
      <c r="G1" s="64"/>
      <c r="H1" s="32"/>
      <c r="I1" s="32"/>
      <c r="J1" s="32"/>
      <c r="K1" s="32"/>
      <c r="L1" s="32"/>
      <c r="M1" s="32"/>
      <c r="N1" s="32"/>
      <c r="O1" s="32"/>
      <c r="P1" s="32"/>
      <c r="Q1" s="19"/>
      <c r="R1" s="19"/>
      <c r="S1" s="19"/>
      <c r="T1" s="19"/>
      <c r="U1" s="19"/>
      <c r="V1" s="19"/>
      <c r="W1" s="19"/>
      <c r="X1" s="19"/>
      <c r="Y1" s="19"/>
      <c r="Z1" s="19"/>
      <c r="AA1" s="19"/>
      <c r="AB1" s="19"/>
      <c r="AC1" s="19"/>
      <c r="AD1" s="19"/>
      <c r="AE1" s="19"/>
      <c r="AF1" s="19"/>
      <c r="AG1" s="19"/>
      <c r="AH1" s="19"/>
      <c r="AI1" s="19"/>
      <c r="AJ1" s="19"/>
      <c r="AK1" s="19"/>
      <c r="AL1" s="19"/>
      <c r="AM1" s="19"/>
    </row>
    <row r="2" spans="1:39" ht="15.75" x14ac:dyDescent="0.25">
      <c r="A2" s="65"/>
      <c r="B2" s="66"/>
      <c r="C2" s="66"/>
      <c r="D2" s="66"/>
      <c r="E2" s="66"/>
      <c r="F2" s="66"/>
      <c r="G2" s="67"/>
      <c r="H2" s="32"/>
      <c r="I2" s="32"/>
      <c r="J2" s="32"/>
      <c r="K2" s="32"/>
      <c r="L2" s="32"/>
      <c r="M2" s="32"/>
      <c r="N2" s="32"/>
      <c r="O2" s="32"/>
      <c r="P2" s="32"/>
      <c r="Q2" s="2"/>
      <c r="R2" s="2"/>
      <c r="S2" s="2"/>
      <c r="T2" s="2"/>
      <c r="U2" s="2"/>
      <c r="V2" s="2"/>
      <c r="W2" s="2"/>
      <c r="X2" s="2"/>
      <c r="Y2"/>
      <c r="Z2"/>
      <c r="AA2"/>
      <c r="AB2"/>
      <c r="AC2"/>
      <c r="AD2"/>
      <c r="AE2"/>
      <c r="AF2"/>
      <c r="AG2"/>
      <c r="AH2"/>
      <c r="AI2"/>
      <c r="AJ2"/>
      <c r="AK2"/>
      <c r="AL2" s="19"/>
      <c r="AM2" s="19"/>
    </row>
    <row r="3" spans="1:39" ht="15.75" x14ac:dyDescent="0.25">
      <c r="A3" s="84" t="s">
        <v>996</v>
      </c>
      <c r="B3" s="66"/>
      <c r="C3" s="66"/>
      <c r="D3" s="66"/>
      <c r="E3" s="66"/>
      <c r="F3" s="66"/>
      <c r="G3" s="67"/>
      <c r="H3" s="32"/>
      <c r="I3" s="32"/>
      <c r="J3" s="32"/>
      <c r="K3" s="32"/>
      <c r="L3" s="32"/>
      <c r="M3" s="32"/>
      <c r="N3" s="32"/>
      <c r="O3" s="32"/>
      <c r="P3" s="32"/>
      <c r="Q3" s="2"/>
      <c r="R3" s="2"/>
      <c r="S3" s="2"/>
      <c r="T3" s="2"/>
      <c r="U3" s="2"/>
      <c r="V3" s="2"/>
      <c r="W3" s="2"/>
      <c r="X3" s="2"/>
      <c r="Y3"/>
      <c r="Z3"/>
      <c r="AA3"/>
      <c r="AB3"/>
      <c r="AC3"/>
      <c r="AD3"/>
      <c r="AE3"/>
      <c r="AF3"/>
      <c r="AG3"/>
      <c r="AH3"/>
      <c r="AI3"/>
      <c r="AJ3"/>
      <c r="AK3"/>
      <c r="AL3" s="19"/>
      <c r="AM3" s="19"/>
    </row>
    <row r="4" spans="1:39" ht="15.75" x14ac:dyDescent="0.25">
      <c r="A4" s="65" t="s">
        <v>12</v>
      </c>
      <c r="B4" s="66"/>
      <c r="C4" s="66"/>
      <c r="D4" s="66"/>
      <c r="E4" s="66"/>
      <c r="F4" s="66"/>
      <c r="G4" s="67"/>
      <c r="H4" s="32"/>
      <c r="I4" s="32"/>
      <c r="J4" s="32"/>
      <c r="K4" s="32"/>
      <c r="L4" s="32"/>
      <c r="M4" s="32"/>
      <c r="N4" s="32"/>
      <c r="O4" s="32"/>
      <c r="P4" s="32"/>
      <c r="Q4" s="2"/>
      <c r="R4" s="2"/>
      <c r="S4" s="2"/>
      <c r="T4" s="2"/>
      <c r="U4" s="2"/>
      <c r="V4" s="2"/>
      <c r="W4" s="2"/>
      <c r="X4" s="2"/>
      <c r="Y4"/>
      <c r="Z4"/>
      <c r="AA4"/>
      <c r="AB4"/>
      <c r="AC4"/>
      <c r="AD4"/>
      <c r="AE4"/>
      <c r="AF4"/>
      <c r="AG4"/>
      <c r="AH4"/>
      <c r="AI4"/>
      <c r="AJ4"/>
      <c r="AK4"/>
      <c r="AL4" s="19"/>
      <c r="AM4" s="19"/>
    </row>
    <row r="5" spans="1:39" ht="15.75" x14ac:dyDescent="0.25">
      <c r="A5" s="65" t="s">
        <v>905</v>
      </c>
      <c r="B5" s="66"/>
      <c r="C5" s="66"/>
      <c r="D5" s="66"/>
      <c r="E5" s="66"/>
      <c r="F5" s="66"/>
      <c r="G5" s="67"/>
      <c r="H5" s="32"/>
      <c r="I5" s="32"/>
      <c r="J5" s="32"/>
      <c r="K5" s="32"/>
      <c r="L5" s="32"/>
      <c r="M5" s="32"/>
      <c r="N5" s="32"/>
      <c r="O5" s="32"/>
      <c r="P5" s="32"/>
      <c r="Q5" s="2"/>
      <c r="R5" s="2"/>
      <c r="S5" s="2"/>
      <c r="T5" s="2"/>
      <c r="U5" s="2"/>
      <c r="V5" s="2"/>
      <c r="W5" s="2"/>
      <c r="X5" s="2"/>
      <c r="Y5"/>
      <c r="Z5"/>
      <c r="AA5"/>
      <c r="AB5"/>
      <c r="AC5"/>
      <c r="AD5"/>
      <c r="AE5"/>
      <c r="AF5"/>
      <c r="AG5"/>
      <c r="AH5"/>
      <c r="AI5"/>
      <c r="AJ5"/>
      <c r="AK5"/>
      <c r="AL5" s="19"/>
      <c r="AM5" s="19"/>
    </row>
    <row r="6" spans="1:39" ht="15.75" x14ac:dyDescent="0.25">
      <c r="A6" s="65" t="s">
        <v>906</v>
      </c>
      <c r="B6" s="66"/>
      <c r="C6" s="66"/>
      <c r="D6" s="66"/>
      <c r="E6" s="66"/>
      <c r="F6" s="66"/>
      <c r="G6" s="67"/>
      <c r="H6" s="32"/>
      <c r="I6" s="32"/>
      <c r="J6" s="32"/>
      <c r="K6" s="32"/>
      <c r="L6" s="32"/>
      <c r="M6" s="32"/>
      <c r="N6" s="32"/>
      <c r="O6" s="32"/>
      <c r="P6" s="32"/>
      <c r="Q6" s="2"/>
      <c r="R6" s="2"/>
      <c r="S6" s="2"/>
      <c r="T6" s="2"/>
      <c r="U6" s="2"/>
      <c r="V6" s="2"/>
      <c r="W6" s="2"/>
      <c r="X6" s="2"/>
      <c r="Y6"/>
      <c r="Z6"/>
      <c r="AA6"/>
      <c r="AB6"/>
      <c r="AC6"/>
      <c r="AD6"/>
      <c r="AE6"/>
      <c r="AF6"/>
      <c r="AG6"/>
      <c r="AH6"/>
      <c r="AI6"/>
      <c r="AJ6"/>
      <c r="AK6"/>
      <c r="AL6" s="19"/>
      <c r="AM6" s="19"/>
    </row>
    <row r="7" spans="1:39" ht="15.75" x14ac:dyDescent="0.25">
      <c r="A7" s="65" t="s">
        <v>907</v>
      </c>
      <c r="B7" s="66"/>
      <c r="C7" s="66"/>
      <c r="D7" s="66"/>
      <c r="E7" s="66"/>
      <c r="F7" s="66"/>
      <c r="G7" s="67"/>
      <c r="H7" s="32"/>
      <c r="I7" s="32"/>
      <c r="J7" s="32"/>
      <c r="K7" s="32"/>
      <c r="L7" s="32"/>
      <c r="M7" s="32"/>
      <c r="N7" s="32"/>
      <c r="O7" s="32"/>
      <c r="P7" s="32"/>
      <c r="Q7" s="2"/>
      <c r="R7" s="2"/>
      <c r="S7" s="2"/>
      <c r="T7" s="2"/>
      <c r="U7" s="2"/>
      <c r="V7" s="2"/>
      <c r="W7" s="2"/>
      <c r="X7" s="2"/>
      <c r="Y7"/>
      <c r="Z7"/>
      <c r="AA7"/>
      <c r="AB7"/>
      <c r="AC7"/>
      <c r="AD7"/>
      <c r="AE7"/>
      <c r="AF7"/>
      <c r="AG7"/>
      <c r="AH7"/>
      <c r="AI7"/>
      <c r="AJ7"/>
      <c r="AK7"/>
      <c r="AL7" s="19"/>
      <c r="AM7" s="19"/>
    </row>
    <row r="8" spans="1:39" ht="15.75" x14ac:dyDescent="0.25">
      <c r="A8" s="65" t="s">
        <v>415</v>
      </c>
      <c r="B8" s="66"/>
      <c r="C8" s="66"/>
      <c r="D8" s="66"/>
      <c r="E8" s="66"/>
      <c r="F8" s="66"/>
      <c r="G8" s="67"/>
      <c r="H8" s="19"/>
      <c r="I8" s="19"/>
      <c r="J8" s="19"/>
      <c r="K8" s="19"/>
      <c r="L8" s="19"/>
      <c r="M8" s="19"/>
      <c r="N8" s="19"/>
      <c r="O8" s="19"/>
      <c r="P8" s="19"/>
      <c r="Q8" s="2"/>
      <c r="R8" s="2"/>
      <c r="S8" s="2"/>
      <c r="T8" s="2"/>
      <c r="U8" s="2"/>
      <c r="V8" s="2"/>
      <c r="W8" s="2"/>
      <c r="X8" s="2"/>
      <c r="Y8"/>
      <c r="Z8"/>
      <c r="AA8"/>
      <c r="AB8"/>
      <c r="AC8"/>
      <c r="AD8"/>
      <c r="AE8"/>
      <c r="AF8"/>
      <c r="AG8"/>
      <c r="AH8"/>
      <c r="AI8"/>
      <c r="AJ8"/>
      <c r="AK8"/>
      <c r="AL8" s="19"/>
      <c r="AM8" s="19"/>
    </row>
    <row r="9" spans="1:39" ht="15.75" x14ac:dyDescent="0.25">
      <c r="A9" s="65" t="s">
        <v>416</v>
      </c>
      <c r="B9" s="66"/>
      <c r="C9" s="66"/>
      <c r="D9" s="66"/>
      <c r="E9" s="66"/>
      <c r="F9" s="66"/>
      <c r="G9" s="67"/>
      <c r="H9" s="19"/>
      <c r="I9" s="19"/>
      <c r="J9" s="19"/>
      <c r="K9" s="19"/>
      <c r="L9" s="19"/>
      <c r="M9" s="19"/>
      <c r="N9" s="19"/>
      <c r="O9" s="19"/>
      <c r="P9" s="19"/>
      <c r="Q9" s="2"/>
      <c r="R9" s="2"/>
      <c r="S9" s="2"/>
      <c r="T9" s="2"/>
      <c r="U9" s="2"/>
      <c r="V9" s="2"/>
      <c r="W9" s="2"/>
      <c r="X9" s="2"/>
      <c r="Y9"/>
      <c r="Z9"/>
      <c r="AA9"/>
      <c r="AB9"/>
      <c r="AC9"/>
      <c r="AD9"/>
      <c r="AE9"/>
      <c r="AF9"/>
      <c r="AG9"/>
      <c r="AH9"/>
      <c r="AI9"/>
      <c r="AJ9"/>
      <c r="AK9"/>
      <c r="AL9" s="19"/>
      <c r="AM9" s="19"/>
    </row>
    <row r="10" spans="1:39" ht="15.75" x14ac:dyDescent="0.25">
      <c r="A10" s="65"/>
      <c r="B10" s="66"/>
      <c r="C10" s="66"/>
      <c r="D10" s="66"/>
      <c r="E10" s="66"/>
      <c r="F10" s="66"/>
      <c r="G10" s="67"/>
      <c r="H10" s="19"/>
      <c r="I10" s="19"/>
      <c r="J10" s="19"/>
      <c r="K10" s="19"/>
      <c r="L10" s="19"/>
      <c r="M10" s="19"/>
      <c r="N10" s="19"/>
      <c r="O10" s="19"/>
      <c r="P10" s="19"/>
      <c r="Q10" s="2"/>
      <c r="R10" s="2"/>
      <c r="S10" s="2"/>
      <c r="T10" s="2"/>
      <c r="U10" s="2"/>
      <c r="V10" s="2"/>
      <c r="W10" s="2"/>
      <c r="X10" s="2"/>
      <c r="Y10"/>
      <c r="Z10"/>
      <c r="AA10"/>
      <c r="AB10"/>
      <c r="AC10"/>
      <c r="AD10"/>
      <c r="AE10"/>
      <c r="AF10"/>
      <c r="AG10"/>
      <c r="AH10"/>
      <c r="AI10"/>
      <c r="AJ10"/>
      <c r="AK10"/>
      <c r="AL10" s="19"/>
      <c r="AM10" s="19"/>
    </row>
    <row r="11" spans="1:39" ht="15.75" x14ac:dyDescent="0.25">
      <c r="A11" s="65"/>
      <c r="B11" s="66"/>
      <c r="C11" s="66"/>
      <c r="D11" s="66"/>
      <c r="E11" s="66"/>
      <c r="F11" s="66"/>
      <c r="G11" s="67"/>
      <c r="H11" s="19"/>
      <c r="I11" s="19"/>
      <c r="J11" s="19"/>
      <c r="K11" s="19"/>
      <c r="L11" s="19"/>
      <c r="M11" s="19"/>
      <c r="N11" s="19"/>
      <c r="O11" s="19"/>
      <c r="P11" s="19"/>
      <c r="Q11" s="2"/>
      <c r="R11" s="2"/>
      <c r="S11" s="2"/>
      <c r="T11" s="2"/>
      <c r="U11" s="2"/>
      <c r="V11" s="2"/>
      <c r="W11" s="2"/>
      <c r="X11" s="2"/>
      <c r="Y11"/>
      <c r="Z11"/>
      <c r="AA11"/>
      <c r="AB11"/>
      <c r="AC11"/>
      <c r="AD11"/>
      <c r="AE11"/>
      <c r="AF11"/>
      <c r="AG11"/>
      <c r="AH11"/>
      <c r="AI11"/>
      <c r="AJ11"/>
      <c r="AK11"/>
      <c r="AL11" s="19"/>
      <c r="AM11" s="19"/>
    </row>
    <row r="12" spans="1:39" ht="15.75" x14ac:dyDescent="0.25">
      <c r="A12" s="65"/>
      <c r="B12" s="66"/>
      <c r="C12" s="66"/>
      <c r="D12" s="66"/>
      <c r="E12" s="66"/>
      <c r="F12" s="66"/>
      <c r="G12" s="67"/>
      <c r="H12" s="19"/>
      <c r="I12" s="19"/>
      <c r="J12" s="19"/>
      <c r="K12" s="19"/>
      <c r="L12" s="19"/>
      <c r="M12" s="19"/>
      <c r="N12" s="19"/>
      <c r="O12" s="19"/>
      <c r="P12" s="19"/>
      <c r="Q12" s="2"/>
      <c r="R12" s="2"/>
      <c r="S12" s="2"/>
      <c r="T12" s="2"/>
      <c r="U12" s="2"/>
      <c r="V12" s="2"/>
      <c r="W12" s="2"/>
      <c r="X12" s="2"/>
      <c r="Y12"/>
      <c r="Z12"/>
      <c r="AA12"/>
      <c r="AB12"/>
      <c r="AC12"/>
      <c r="AD12"/>
      <c r="AE12"/>
      <c r="AF12"/>
      <c r="AG12"/>
      <c r="AH12"/>
      <c r="AI12"/>
      <c r="AJ12"/>
      <c r="AK12"/>
      <c r="AL12" s="19"/>
      <c r="AM12" s="19"/>
    </row>
    <row r="13" spans="1:39" ht="16.5" thickBot="1" x14ac:dyDescent="0.3">
      <c r="A13" s="70"/>
      <c r="B13" s="71"/>
      <c r="C13" s="71"/>
      <c r="D13" s="71"/>
      <c r="E13" s="71"/>
      <c r="F13" s="71"/>
      <c r="G13" s="72"/>
      <c r="H13" s="19"/>
      <c r="I13" s="19"/>
      <c r="J13" s="19"/>
      <c r="K13" s="19"/>
      <c r="L13" s="19"/>
      <c r="M13" s="19"/>
      <c r="N13" s="19"/>
      <c r="O13" s="19"/>
      <c r="P13" s="19"/>
      <c r="Q13" s="2"/>
      <c r="R13" s="2"/>
      <c r="S13" s="2"/>
      <c r="T13" s="2"/>
      <c r="U13" s="2"/>
      <c r="V13" s="2"/>
      <c r="W13" s="2"/>
      <c r="X13" s="2"/>
      <c r="Y13"/>
      <c r="Z13"/>
      <c r="AA13"/>
      <c r="AB13"/>
      <c r="AC13"/>
      <c r="AD13"/>
      <c r="AE13"/>
      <c r="AF13"/>
      <c r="AG13"/>
      <c r="AH13"/>
      <c r="AI13"/>
      <c r="AJ13"/>
      <c r="AK13"/>
      <c r="AL13" s="19"/>
      <c r="AM13" s="19"/>
    </row>
    <row r="14" spans="1:39" ht="16.5" thickTop="1" x14ac:dyDescent="0.25">
      <c r="A14" s="19"/>
      <c r="B14" s="19"/>
      <c r="C14" s="19"/>
      <c r="D14" s="19"/>
      <c r="E14" s="19"/>
      <c r="F14" s="19"/>
      <c r="G14" s="19"/>
      <c r="H14" s="19"/>
      <c r="I14" s="19"/>
      <c r="J14" s="19"/>
      <c r="K14" s="19"/>
      <c r="L14" s="19"/>
      <c r="M14" s="19"/>
      <c r="N14" s="19"/>
      <c r="O14" s="19"/>
      <c r="P14" s="19"/>
      <c r="Q14" s="2"/>
      <c r="R14" s="2"/>
      <c r="S14" s="2"/>
      <c r="T14" s="2"/>
      <c r="U14" s="2"/>
      <c r="V14" s="2"/>
      <c r="W14" s="2"/>
      <c r="X14" s="2"/>
      <c r="Y14"/>
      <c r="Z14"/>
      <c r="AA14"/>
      <c r="AB14"/>
      <c r="AC14"/>
      <c r="AD14"/>
      <c r="AE14"/>
      <c r="AF14"/>
      <c r="AG14"/>
      <c r="AH14"/>
      <c r="AI14"/>
      <c r="AJ14"/>
      <c r="AK14"/>
      <c r="AL14" s="19"/>
      <c r="AM14" s="19"/>
    </row>
    <row r="15" spans="1:39" ht="15.75" x14ac:dyDescent="0.25">
      <c r="A15" s="19"/>
      <c r="B15" s="19"/>
      <c r="C15" s="19"/>
      <c r="D15" s="19"/>
      <c r="E15" s="19"/>
      <c r="F15" s="19"/>
      <c r="G15" s="19"/>
      <c r="H15" s="19"/>
      <c r="I15" s="19"/>
      <c r="J15" s="19"/>
      <c r="K15" s="19"/>
      <c r="L15" s="19"/>
      <c r="M15" s="19"/>
      <c r="N15" s="19"/>
      <c r="O15" s="19"/>
      <c r="P15" s="19"/>
      <c r="Q15" s="2"/>
      <c r="R15" s="2"/>
      <c r="S15" s="2"/>
      <c r="T15" s="2"/>
      <c r="U15" s="2"/>
      <c r="V15" s="2"/>
      <c r="W15" s="2"/>
      <c r="X15" s="2"/>
      <c r="Y15"/>
      <c r="Z15"/>
      <c r="AA15"/>
      <c r="AB15"/>
      <c r="AC15"/>
      <c r="AD15"/>
      <c r="AE15"/>
      <c r="AF15"/>
      <c r="AG15"/>
      <c r="AH15"/>
      <c r="AI15"/>
      <c r="AJ15"/>
      <c r="AK15"/>
      <c r="AL15" s="19"/>
      <c r="AM15" s="19"/>
    </row>
    <row r="16" spans="1:39" ht="18" x14ac:dyDescent="0.25">
      <c r="A16" s="22" t="s">
        <v>417</v>
      </c>
      <c r="B16" s="2"/>
      <c r="C16" s="2"/>
      <c r="D16" s="2"/>
      <c r="E16" s="2"/>
      <c r="F16" s="2"/>
      <c r="G16" s="2"/>
      <c r="H16" s="2"/>
      <c r="I16" s="2"/>
      <c r="J16" s="19"/>
      <c r="K16" s="19"/>
      <c r="L16" s="19"/>
      <c r="M16" s="19"/>
      <c r="N16" s="19"/>
      <c r="O16" s="19"/>
      <c r="P16" s="19"/>
      <c r="Q16" s="2"/>
      <c r="R16" s="2"/>
      <c r="S16" s="2"/>
      <c r="T16" s="2"/>
      <c r="U16" s="2"/>
      <c r="V16" s="2"/>
      <c r="W16" s="2"/>
      <c r="X16" s="2"/>
      <c r="Y16"/>
      <c r="Z16"/>
      <c r="AA16"/>
      <c r="AB16"/>
      <c r="AC16"/>
      <c r="AD16"/>
      <c r="AE16"/>
      <c r="AF16"/>
      <c r="AG16"/>
      <c r="AH16"/>
      <c r="AI16"/>
      <c r="AJ16"/>
      <c r="AK16"/>
      <c r="AL16" s="19"/>
      <c r="AM16" s="19"/>
    </row>
    <row r="17" spans="1:39" ht="15.75" x14ac:dyDescent="0.25">
      <c r="A17" s="6" t="s">
        <v>418</v>
      </c>
      <c r="B17" s="2"/>
      <c r="C17" s="2"/>
      <c r="D17" s="2"/>
      <c r="E17" s="2"/>
      <c r="F17" s="2"/>
      <c r="G17" s="2"/>
      <c r="H17" s="2"/>
      <c r="I17" s="2"/>
      <c r="J17" s="19"/>
      <c r="K17" s="19"/>
      <c r="L17" s="19"/>
      <c r="M17" s="19"/>
      <c r="N17" s="19"/>
      <c r="O17" s="19"/>
      <c r="P17" s="19"/>
      <c r="Q17" s="2"/>
      <c r="R17" s="2"/>
      <c r="S17" s="2"/>
      <c r="T17" s="2"/>
      <c r="U17" s="2"/>
      <c r="V17" s="2"/>
      <c r="W17" s="2"/>
      <c r="X17" s="2"/>
      <c r="Y17"/>
      <c r="Z17"/>
      <c r="AA17"/>
      <c r="AB17"/>
      <c r="AC17"/>
      <c r="AD17"/>
      <c r="AE17"/>
      <c r="AF17"/>
      <c r="AG17"/>
      <c r="AH17"/>
      <c r="AI17"/>
      <c r="AJ17"/>
      <c r="AK17"/>
      <c r="AL17" s="19"/>
      <c r="AM17" s="19"/>
    </row>
    <row r="18" spans="1:39" ht="15.75" x14ac:dyDescent="0.25">
      <c r="A18" s="32"/>
      <c r="B18" s="32"/>
      <c r="C18" s="2"/>
      <c r="D18" s="32" t="s">
        <v>256</v>
      </c>
      <c r="E18" s="32" t="s">
        <v>256</v>
      </c>
      <c r="F18" s="32" t="s">
        <v>256</v>
      </c>
      <c r="G18" s="19"/>
      <c r="H18" s="19"/>
      <c r="I18" s="19"/>
      <c r="J18" s="19"/>
      <c r="K18" s="19"/>
      <c r="L18" s="19"/>
      <c r="M18" s="19"/>
      <c r="N18" s="19"/>
      <c r="O18" s="19"/>
      <c r="P18" s="19"/>
      <c r="Q18" s="2"/>
      <c r="R18" s="2"/>
      <c r="S18" s="2"/>
      <c r="T18" s="2"/>
      <c r="U18" s="2"/>
      <c r="V18" s="2"/>
      <c r="W18" s="2"/>
      <c r="X18" s="2"/>
      <c r="Y18"/>
      <c r="Z18"/>
      <c r="AA18"/>
      <c r="AB18"/>
      <c r="AC18"/>
      <c r="AD18"/>
      <c r="AE18"/>
      <c r="AF18"/>
      <c r="AG18"/>
      <c r="AH18"/>
      <c r="AI18"/>
      <c r="AJ18"/>
      <c r="AK18"/>
      <c r="AL18" s="19"/>
      <c r="AM18" s="19"/>
    </row>
    <row r="19" spans="1:39" ht="15.75" x14ac:dyDescent="0.25">
      <c r="A19" s="32"/>
      <c r="B19" s="32"/>
      <c r="C19" s="2"/>
      <c r="D19" s="32">
        <v>2</v>
      </c>
      <c r="E19" s="32">
        <v>30</v>
      </c>
      <c r="F19" s="32">
        <v>70</v>
      </c>
      <c r="G19" s="19"/>
      <c r="H19" s="19"/>
      <c r="I19" s="19"/>
      <c r="J19" s="19"/>
      <c r="K19" s="19"/>
      <c r="L19" s="19"/>
      <c r="M19" s="19"/>
      <c r="N19" s="19"/>
      <c r="O19" s="19"/>
      <c r="P19" s="19"/>
      <c r="Q19" s="2"/>
      <c r="R19" s="2"/>
      <c r="S19" s="2"/>
      <c r="T19" s="2"/>
      <c r="U19" s="2"/>
      <c r="V19" s="2"/>
      <c r="W19" s="2"/>
      <c r="X19" s="2"/>
      <c r="Y19"/>
      <c r="Z19"/>
      <c r="AA19"/>
      <c r="AB19"/>
      <c r="AC19"/>
      <c r="AD19"/>
      <c r="AE19"/>
      <c r="AF19"/>
      <c r="AG19"/>
      <c r="AH19"/>
      <c r="AI19"/>
      <c r="AJ19"/>
      <c r="AK19"/>
      <c r="AL19" s="19"/>
      <c r="AM19" s="19"/>
    </row>
    <row r="20" spans="1:39" ht="15.75" x14ac:dyDescent="0.25">
      <c r="A20" s="32"/>
      <c r="B20" s="32" t="s">
        <v>167</v>
      </c>
      <c r="C20" s="2"/>
      <c r="D20" s="32" t="s">
        <v>168</v>
      </c>
      <c r="E20" s="32" t="s">
        <v>168</v>
      </c>
      <c r="F20" s="32" t="s">
        <v>168</v>
      </c>
      <c r="G20" s="19"/>
      <c r="H20" s="19"/>
      <c r="I20" s="19"/>
      <c r="J20" s="19"/>
      <c r="K20" s="19"/>
      <c r="L20" s="19"/>
      <c r="M20" s="19"/>
      <c r="N20" s="19"/>
      <c r="O20" s="19"/>
      <c r="P20" s="19"/>
      <c r="Q20" s="2"/>
      <c r="R20" s="2"/>
      <c r="S20" s="2"/>
      <c r="T20" s="2"/>
      <c r="U20" s="2"/>
      <c r="V20" s="2"/>
      <c r="W20" s="2"/>
      <c r="X20" s="2"/>
      <c r="Y20"/>
      <c r="Z20"/>
      <c r="AA20"/>
      <c r="AB20"/>
      <c r="AC20"/>
      <c r="AD20"/>
      <c r="AE20"/>
      <c r="AF20"/>
      <c r="AG20"/>
      <c r="AH20"/>
      <c r="AI20"/>
      <c r="AJ20"/>
      <c r="AK20"/>
      <c r="AL20" s="19"/>
      <c r="AM20" s="19"/>
    </row>
    <row r="21" spans="1:39" ht="15.75" x14ac:dyDescent="0.25">
      <c r="A21" s="32"/>
      <c r="B21" s="32">
        <v>1</v>
      </c>
      <c r="C21" s="2"/>
      <c r="D21" s="32">
        <f t="shared" ref="D21:F39" si="0">($B21^2)+D$19</f>
        <v>3</v>
      </c>
      <c r="E21" s="32">
        <f t="shared" si="0"/>
        <v>31</v>
      </c>
      <c r="F21" s="32">
        <f t="shared" si="0"/>
        <v>71</v>
      </c>
      <c r="G21" s="19"/>
      <c r="H21" s="19"/>
      <c r="I21" s="19"/>
      <c r="J21" s="19"/>
      <c r="K21" s="19"/>
      <c r="L21" s="19"/>
      <c r="M21" s="19"/>
      <c r="N21" s="19"/>
      <c r="O21" s="19"/>
      <c r="P21" s="19"/>
      <c r="Q21" s="2"/>
      <c r="R21" s="2"/>
      <c r="S21" s="2"/>
      <c r="T21" s="2"/>
      <c r="U21" s="2"/>
      <c r="V21" s="2"/>
      <c r="W21" s="2"/>
      <c r="X21" s="2"/>
      <c r="Y21"/>
      <c r="Z21"/>
      <c r="AA21"/>
      <c r="AB21"/>
      <c r="AC21"/>
      <c r="AD21"/>
      <c r="AE21"/>
      <c r="AF21"/>
      <c r="AG21"/>
      <c r="AH21"/>
      <c r="AI21"/>
      <c r="AJ21"/>
      <c r="AK21"/>
      <c r="AL21" s="19"/>
      <c r="AM21" s="19"/>
    </row>
    <row r="22" spans="1:39" ht="15.75" x14ac:dyDescent="0.25">
      <c r="A22" s="32"/>
      <c r="B22" s="32">
        <v>2</v>
      </c>
      <c r="C22" s="2"/>
      <c r="D22" s="32">
        <f t="shared" si="0"/>
        <v>6</v>
      </c>
      <c r="E22" s="32">
        <f t="shared" si="0"/>
        <v>34</v>
      </c>
      <c r="F22" s="32">
        <f t="shared" si="0"/>
        <v>74</v>
      </c>
      <c r="G22" s="19"/>
      <c r="H22" s="19"/>
      <c r="I22" s="19"/>
      <c r="J22" s="19"/>
      <c r="K22" s="19"/>
      <c r="L22" s="19"/>
      <c r="M22" s="19"/>
      <c r="N22" s="19"/>
      <c r="O22" s="19"/>
      <c r="P22" s="19"/>
      <c r="Q22" s="2"/>
      <c r="R22" s="2"/>
      <c r="S22" s="2"/>
      <c r="T22" s="2"/>
      <c r="U22" s="2"/>
      <c r="V22" s="2"/>
      <c r="W22" s="2"/>
      <c r="X22" s="2"/>
      <c r="Y22"/>
      <c r="Z22"/>
      <c r="AA22"/>
      <c r="AB22"/>
      <c r="AC22"/>
      <c r="AD22"/>
      <c r="AE22"/>
      <c r="AF22"/>
      <c r="AG22"/>
      <c r="AH22"/>
      <c r="AI22"/>
      <c r="AJ22"/>
      <c r="AK22"/>
      <c r="AL22" s="19"/>
      <c r="AM22" s="19"/>
    </row>
    <row r="23" spans="1:39" ht="15.75" x14ac:dyDescent="0.25">
      <c r="A23" s="32"/>
      <c r="B23" s="32">
        <v>3</v>
      </c>
      <c r="C23" s="2"/>
      <c r="D23" s="32">
        <f t="shared" si="0"/>
        <v>11</v>
      </c>
      <c r="E23" s="32">
        <f t="shared" si="0"/>
        <v>39</v>
      </c>
      <c r="F23" s="32">
        <f t="shared" si="0"/>
        <v>79</v>
      </c>
      <c r="G23" s="19"/>
      <c r="H23" s="19"/>
      <c r="I23" s="19"/>
      <c r="J23" s="19"/>
      <c r="K23" s="19"/>
      <c r="L23" s="19"/>
      <c r="M23" s="19"/>
      <c r="N23" s="19"/>
      <c r="O23" s="19"/>
      <c r="P23" s="19"/>
      <c r="Q23" s="2"/>
      <c r="R23" s="2"/>
      <c r="S23" s="2"/>
      <c r="T23" s="2"/>
      <c r="U23" s="2"/>
      <c r="V23" s="2"/>
      <c r="W23" s="2"/>
      <c r="X23" s="2"/>
      <c r="Y23"/>
      <c r="Z23"/>
      <c r="AA23"/>
      <c r="AB23"/>
      <c r="AC23"/>
      <c r="AD23"/>
      <c r="AE23"/>
      <c r="AF23"/>
      <c r="AG23"/>
      <c r="AH23"/>
      <c r="AI23"/>
      <c r="AJ23"/>
      <c r="AK23"/>
      <c r="AL23" s="19"/>
      <c r="AM23" s="19"/>
    </row>
    <row r="24" spans="1:39" ht="15.75" x14ac:dyDescent="0.25">
      <c r="A24" s="32"/>
      <c r="B24" s="32">
        <v>4</v>
      </c>
      <c r="C24" s="2"/>
      <c r="D24" s="32">
        <f t="shared" si="0"/>
        <v>18</v>
      </c>
      <c r="E24" s="32">
        <f t="shared" si="0"/>
        <v>46</v>
      </c>
      <c r="F24" s="32">
        <f t="shared" si="0"/>
        <v>86</v>
      </c>
      <c r="G24" s="19"/>
      <c r="H24" s="19"/>
      <c r="I24" s="19"/>
      <c r="J24" s="19"/>
      <c r="K24" s="19"/>
      <c r="L24" s="19"/>
      <c r="M24" s="19"/>
      <c r="N24" s="19"/>
      <c r="O24" s="19"/>
      <c r="P24" s="19"/>
      <c r="Q24" s="2"/>
      <c r="R24" s="2"/>
      <c r="S24" s="2"/>
      <c r="T24" s="2"/>
      <c r="U24" s="2"/>
      <c r="V24" s="2"/>
      <c r="W24" s="2"/>
      <c r="X24" s="2"/>
      <c r="Y24"/>
      <c r="Z24"/>
      <c r="AA24"/>
      <c r="AB24"/>
      <c r="AC24"/>
      <c r="AD24"/>
      <c r="AE24"/>
      <c r="AF24"/>
      <c r="AG24"/>
      <c r="AH24"/>
      <c r="AI24"/>
      <c r="AJ24"/>
      <c r="AK24"/>
      <c r="AL24" s="19"/>
      <c r="AM24" s="19"/>
    </row>
    <row r="25" spans="1:39" ht="15.75" x14ac:dyDescent="0.25">
      <c r="A25" s="32"/>
      <c r="B25" s="32">
        <v>5</v>
      </c>
      <c r="C25" s="2"/>
      <c r="D25" s="32">
        <f t="shared" si="0"/>
        <v>27</v>
      </c>
      <c r="E25" s="32">
        <f t="shared" si="0"/>
        <v>55</v>
      </c>
      <c r="F25" s="32">
        <f t="shared" si="0"/>
        <v>95</v>
      </c>
      <c r="G25" s="19"/>
      <c r="H25" s="19"/>
      <c r="I25" s="19"/>
      <c r="J25" s="19"/>
      <c r="K25" s="19"/>
      <c r="L25" s="19"/>
      <c r="M25" s="19"/>
      <c r="N25" s="19"/>
      <c r="O25" s="19"/>
      <c r="P25" s="19"/>
      <c r="Q25" s="2"/>
      <c r="R25" s="2"/>
      <c r="S25" s="2"/>
      <c r="T25" s="2"/>
      <c r="U25" s="2"/>
      <c r="V25" s="2"/>
      <c r="W25" s="2"/>
      <c r="X25" s="2"/>
      <c r="Y25"/>
      <c r="Z25"/>
      <c r="AA25"/>
      <c r="AB25"/>
      <c r="AC25"/>
      <c r="AD25"/>
      <c r="AE25"/>
      <c r="AF25"/>
      <c r="AG25"/>
      <c r="AH25"/>
      <c r="AI25"/>
      <c r="AJ25"/>
      <c r="AK25"/>
      <c r="AL25" s="19"/>
      <c r="AM25" s="19"/>
    </row>
    <row r="26" spans="1:39" ht="15.75" x14ac:dyDescent="0.25">
      <c r="A26" s="32"/>
      <c r="B26" s="32">
        <v>6</v>
      </c>
      <c r="C26" s="2"/>
      <c r="D26" s="32">
        <f t="shared" si="0"/>
        <v>38</v>
      </c>
      <c r="E26" s="32">
        <f t="shared" si="0"/>
        <v>66</v>
      </c>
      <c r="F26" s="32">
        <f t="shared" si="0"/>
        <v>106</v>
      </c>
      <c r="G26" s="19"/>
      <c r="H26" s="19"/>
      <c r="I26" s="19"/>
      <c r="J26" s="19"/>
      <c r="K26" s="19"/>
      <c r="L26" s="19"/>
      <c r="M26" s="19"/>
      <c r="N26" s="19"/>
      <c r="O26" s="19"/>
      <c r="P26" s="19"/>
      <c r="Q26" s="2"/>
      <c r="R26" s="2"/>
      <c r="S26" s="2"/>
      <c r="T26" s="2"/>
      <c r="U26" s="2"/>
      <c r="V26" s="2"/>
      <c r="W26" s="2"/>
      <c r="X26" s="2"/>
      <c r="Y26"/>
      <c r="Z26"/>
      <c r="AA26"/>
      <c r="AB26"/>
      <c r="AC26"/>
      <c r="AD26"/>
      <c r="AE26"/>
      <c r="AF26"/>
      <c r="AG26"/>
      <c r="AH26"/>
      <c r="AI26"/>
      <c r="AJ26"/>
      <c r="AK26"/>
      <c r="AL26" s="19"/>
      <c r="AM26" s="19"/>
    </row>
    <row r="27" spans="1:39" ht="15.75" x14ac:dyDescent="0.25">
      <c r="A27" s="32"/>
      <c r="B27" s="32">
        <v>7</v>
      </c>
      <c r="C27" s="2"/>
      <c r="D27" s="32">
        <f t="shared" si="0"/>
        <v>51</v>
      </c>
      <c r="E27" s="32">
        <f t="shared" si="0"/>
        <v>79</v>
      </c>
      <c r="F27" s="32">
        <f t="shared" si="0"/>
        <v>119</v>
      </c>
      <c r="G27" s="19"/>
      <c r="H27" s="19"/>
      <c r="I27" s="19"/>
      <c r="J27" s="19"/>
      <c r="K27" s="19"/>
      <c r="L27" s="19"/>
      <c r="M27" s="19"/>
      <c r="N27" s="19"/>
      <c r="O27" s="19"/>
      <c r="P27" s="19"/>
      <c r="Q27" s="2"/>
      <c r="R27" s="2"/>
      <c r="S27" s="2"/>
      <c r="T27" s="2"/>
      <c r="U27" s="2"/>
      <c r="V27" s="2"/>
      <c r="W27" s="2"/>
      <c r="X27" s="2"/>
      <c r="Y27"/>
      <c r="Z27"/>
      <c r="AA27"/>
      <c r="AB27"/>
      <c r="AC27"/>
      <c r="AD27"/>
      <c r="AE27"/>
      <c r="AF27"/>
      <c r="AG27"/>
      <c r="AH27"/>
      <c r="AI27"/>
      <c r="AJ27"/>
      <c r="AK27"/>
      <c r="AL27" s="19"/>
      <c r="AM27" s="19"/>
    </row>
    <row r="28" spans="1:39" ht="15.75" x14ac:dyDescent="0.25">
      <c r="A28" s="32"/>
      <c r="B28" s="32">
        <v>8</v>
      </c>
      <c r="C28" s="2"/>
      <c r="D28" s="32">
        <f t="shared" si="0"/>
        <v>66</v>
      </c>
      <c r="E28" s="32">
        <f t="shared" si="0"/>
        <v>94</v>
      </c>
      <c r="F28" s="32">
        <f t="shared" si="0"/>
        <v>134</v>
      </c>
      <c r="G28" s="19"/>
      <c r="H28" s="19"/>
      <c r="I28" s="19"/>
      <c r="J28" s="19"/>
      <c r="K28" s="19"/>
      <c r="L28" s="19"/>
      <c r="M28" s="19"/>
      <c r="N28" s="19"/>
      <c r="O28" s="19"/>
      <c r="P28" s="19"/>
      <c r="Q28" s="2"/>
      <c r="R28" s="2"/>
      <c r="S28" s="2"/>
      <c r="T28" s="2"/>
      <c r="U28" s="2"/>
      <c r="V28" s="2"/>
      <c r="W28" s="2"/>
      <c r="X28" s="2"/>
      <c r="Y28"/>
      <c r="Z28"/>
      <c r="AA28"/>
      <c r="AB28"/>
      <c r="AC28"/>
      <c r="AD28"/>
      <c r="AE28"/>
      <c r="AF28"/>
      <c r="AG28"/>
      <c r="AH28"/>
      <c r="AI28"/>
      <c r="AJ28"/>
      <c r="AK28"/>
      <c r="AL28" s="19"/>
      <c r="AM28" s="19"/>
    </row>
    <row r="29" spans="1:39" ht="15.75" x14ac:dyDescent="0.25">
      <c r="A29" s="32"/>
      <c r="B29" s="32">
        <v>9</v>
      </c>
      <c r="C29" s="2"/>
      <c r="D29" s="32">
        <f t="shared" si="0"/>
        <v>83</v>
      </c>
      <c r="E29" s="32">
        <f t="shared" si="0"/>
        <v>111</v>
      </c>
      <c r="F29" s="32">
        <f t="shared" si="0"/>
        <v>151</v>
      </c>
      <c r="G29" s="19"/>
      <c r="H29" s="19"/>
      <c r="I29" s="19"/>
      <c r="J29" s="19"/>
      <c r="K29" s="19"/>
      <c r="L29" s="19"/>
      <c r="M29" s="19"/>
      <c r="N29" s="19"/>
      <c r="O29" s="19"/>
      <c r="P29" s="19"/>
      <c r="Q29" s="2"/>
      <c r="R29" s="2"/>
      <c r="S29" s="2"/>
      <c r="T29" s="2"/>
      <c r="U29" s="2"/>
      <c r="V29" s="2"/>
      <c r="W29" s="2"/>
      <c r="X29" s="2"/>
      <c r="Y29"/>
      <c r="Z29"/>
      <c r="AA29"/>
      <c r="AB29"/>
      <c r="AC29"/>
      <c r="AD29"/>
      <c r="AE29"/>
      <c r="AF29"/>
      <c r="AG29"/>
      <c r="AH29"/>
      <c r="AI29"/>
      <c r="AJ29"/>
      <c r="AK29"/>
      <c r="AL29" s="19"/>
      <c r="AM29" s="19"/>
    </row>
    <row r="30" spans="1:39" ht="15.75" x14ac:dyDescent="0.25">
      <c r="A30" s="32"/>
      <c r="B30" s="32">
        <v>10</v>
      </c>
      <c r="C30" s="2"/>
      <c r="D30" s="32">
        <f t="shared" si="0"/>
        <v>102</v>
      </c>
      <c r="E30" s="32">
        <f t="shared" si="0"/>
        <v>130</v>
      </c>
      <c r="F30" s="32">
        <f t="shared" si="0"/>
        <v>170</v>
      </c>
      <c r="G30" s="19"/>
      <c r="H30" s="19"/>
      <c r="I30" s="19"/>
      <c r="J30" s="19"/>
      <c r="K30" s="19"/>
      <c r="L30" s="19"/>
      <c r="M30" s="19"/>
      <c r="N30" s="19"/>
      <c r="O30" s="19"/>
      <c r="P30" s="19"/>
      <c r="Q30" s="2"/>
      <c r="R30" s="2"/>
      <c r="S30" s="2"/>
      <c r="T30" s="2"/>
      <c r="U30" s="2"/>
      <c r="V30" s="2"/>
      <c r="W30" s="2"/>
      <c r="X30" s="2"/>
      <c r="Y30"/>
      <c r="Z30"/>
      <c r="AA30"/>
      <c r="AB30"/>
      <c r="AC30"/>
      <c r="AD30"/>
      <c r="AE30"/>
      <c r="AF30"/>
      <c r="AG30"/>
      <c r="AH30"/>
      <c r="AI30"/>
      <c r="AJ30"/>
      <c r="AK30"/>
      <c r="AL30" s="19"/>
      <c r="AM30" s="19"/>
    </row>
    <row r="31" spans="1:39" ht="15.75" x14ac:dyDescent="0.25">
      <c r="A31" s="32"/>
      <c r="B31" s="32">
        <v>11</v>
      </c>
      <c r="C31" s="2"/>
      <c r="D31" s="32">
        <f t="shared" si="0"/>
        <v>123</v>
      </c>
      <c r="E31" s="32">
        <f t="shared" si="0"/>
        <v>151</v>
      </c>
      <c r="F31" s="32">
        <f t="shared" si="0"/>
        <v>191</v>
      </c>
      <c r="G31" s="19"/>
      <c r="H31" s="19"/>
      <c r="I31" s="19"/>
      <c r="J31" s="19"/>
      <c r="K31" s="19"/>
      <c r="L31" s="19"/>
      <c r="M31" s="19"/>
      <c r="N31" s="19"/>
      <c r="O31" s="19"/>
      <c r="P31" s="19"/>
      <c r="Q31" s="2"/>
      <c r="R31" s="2"/>
      <c r="S31" s="2"/>
      <c r="T31" s="2"/>
      <c r="U31" s="2"/>
      <c r="V31" s="2"/>
      <c r="W31" s="2"/>
      <c r="X31" s="2"/>
      <c r="Y31"/>
      <c r="Z31"/>
      <c r="AA31"/>
      <c r="AB31"/>
      <c r="AC31"/>
      <c r="AD31"/>
      <c r="AE31"/>
      <c r="AF31"/>
      <c r="AG31"/>
      <c r="AH31"/>
      <c r="AI31"/>
      <c r="AJ31"/>
      <c r="AK31"/>
      <c r="AL31" s="19"/>
      <c r="AM31" s="19"/>
    </row>
    <row r="32" spans="1:39" ht="15.75" x14ac:dyDescent="0.25">
      <c r="A32" s="32"/>
      <c r="B32" s="32">
        <v>12</v>
      </c>
      <c r="C32" s="2"/>
      <c r="D32" s="32">
        <f t="shared" si="0"/>
        <v>146</v>
      </c>
      <c r="E32" s="32">
        <f t="shared" si="0"/>
        <v>174</v>
      </c>
      <c r="F32" s="32">
        <f t="shared" si="0"/>
        <v>214</v>
      </c>
      <c r="G32" s="19"/>
      <c r="H32" s="19"/>
      <c r="I32" s="19"/>
      <c r="J32" s="19"/>
      <c r="K32" s="19"/>
      <c r="L32" s="19"/>
      <c r="M32" s="19"/>
      <c r="N32" s="19"/>
      <c r="O32" s="19"/>
      <c r="P32" s="19"/>
      <c r="Q32" s="2"/>
      <c r="R32" s="2"/>
      <c r="S32" s="2"/>
      <c r="T32" s="2"/>
      <c r="U32" s="2"/>
      <c r="V32" s="2"/>
      <c r="W32" s="2"/>
      <c r="X32" s="2"/>
      <c r="Y32"/>
      <c r="Z32"/>
      <c r="AA32"/>
      <c r="AB32"/>
      <c r="AC32"/>
      <c r="AD32"/>
      <c r="AE32"/>
      <c r="AF32"/>
      <c r="AG32"/>
      <c r="AH32"/>
      <c r="AI32"/>
      <c r="AJ32"/>
      <c r="AK32"/>
      <c r="AL32" s="19"/>
      <c r="AM32" s="19"/>
    </row>
    <row r="33" spans="1:39" ht="15.75" x14ac:dyDescent="0.25">
      <c r="A33" s="32"/>
      <c r="B33" s="32">
        <v>13</v>
      </c>
      <c r="C33" s="2"/>
      <c r="D33" s="32">
        <f t="shared" si="0"/>
        <v>171</v>
      </c>
      <c r="E33" s="32">
        <f t="shared" si="0"/>
        <v>199</v>
      </c>
      <c r="F33" s="32">
        <f t="shared" si="0"/>
        <v>239</v>
      </c>
      <c r="G33" s="19"/>
      <c r="H33" s="19"/>
      <c r="I33" s="19"/>
      <c r="J33" s="19"/>
      <c r="K33" s="19"/>
      <c r="L33" s="19"/>
      <c r="M33" s="19"/>
      <c r="N33" s="19"/>
      <c r="O33" s="19"/>
      <c r="P33" s="19"/>
      <c r="Q33" s="2"/>
      <c r="R33" s="2"/>
      <c r="S33" s="2"/>
      <c r="T33" s="2"/>
      <c r="U33" s="2"/>
      <c r="V33" s="2"/>
      <c r="W33" s="2"/>
      <c r="X33" s="2"/>
      <c r="Y33"/>
      <c r="Z33"/>
      <c r="AA33"/>
      <c r="AB33"/>
      <c r="AC33"/>
      <c r="AD33"/>
      <c r="AE33"/>
      <c r="AF33"/>
      <c r="AG33"/>
      <c r="AH33"/>
      <c r="AI33"/>
      <c r="AJ33"/>
      <c r="AK33"/>
      <c r="AL33" s="19"/>
      <c r="AM33" s="19"/>
    </row>
    <row r="34" spans="1:39" ht="15.75" x14ac:dyDescent="0.25">
      <c r="A34" s="32"/>
      <c r="B34" s="32">
        <v>14</v>
      </c>
      <c r="C34" s="2"/>
      <c r="D34" s="32">
        <f t="shared" si="0"/>
        <v>198</v>
      </c>
      <c r="E34" s="32">
        <f t="shared" si="0"/>
        <v>226</v>
      </c>
      <c r="F34" s="32">
        <f t="shared" si="0"/>
        <v>266</v>
      </c>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row>
    <row r="35" spans="1:39" ht="15.75" x14ac:dyDescent="0.25">
      <c r="A35" s="32"/>
      <c r="B35" s="32">
        <v>15</v>
      </c>
      <c r="C35" s="2"/>
      <c r="D35" s="32">
        <f t="shared" si="0"/>
        <v>227</v>
      </c>
      <c r="E35" s="32">
        <f t="shared" si="0"/>
        <v>255</v>
      </c>
      <c r="F35" s="32">
        <f t="shared" si="0"/>
        <v>295</v>
      </c>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row>
    <row r="36" spans="1:39" ht="15.75" x14ac:dyDescent="0.25">
      <c r="A36" s="32"/>
      <c r="B36" s="32">
        <v>16</v>
      </c>
      <c r="C36" s="2"/>
      <c r="D36" s="32">
        <f t="shared" si="0"/>
        <v>258</v>
      </c>
      <c r="E36" s="32">
        <f t="shared" si="0"/>
        <v>286</v>
      </c>
      <c r="F36" s="32">
        <f t="shared" si="0"/>
        <v>326</v>
      </c>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row>
    <row r="37" spans="1:39" ht="15.75" x14ac:dyDescent="0.25">
      <c r="A37" s="32"/>
      <c r="B37" s="32">
        <v>17</v>
      </c>
      <c r="C37" s="2"/>
      <c r="D37" s="32">
        <f t="shared" si="0"/>
        <v>291</v>
      </c>
      <c r="E37" s="32">
        <f t="shared" si="0"/>
        <v>319</v>
      </c>
      <c r="F37" s="32">
        <f t="shared" si="0"/>
        <v>359</v>
      </c>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row>
    <row r="38" spans="1:39" ht="15.75" x14ac:dyDescent="0.25">
      <c r="A38" s="32"/>
      <c r="B38" s="32">
        <v>18</v>
      </c>
      <c r="C38" s="2"/>
      <c r="D38" s="32">
        <f t="shared" si="0"/>
        <v>326</v>
      </c>
      <c r="E38" s="32">
        <f t="shared" si="0"/>
        <v>354</v>
      </c>
      <c r="F38" s="32">
        <f t="shared" si="0"/>
        <v>394</v>
      </c>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row>
    <row r="39" spans="1:39" ht="15.75" x14ac:dyDescent="0.25">
      <c r="A39" s="32"/>
      <c r="B39" s="32">
        <v>19</v>
      </c>
      <c r="C39" s="2"/>
      <c r="D39" s="32">
        <f t="shared" si="0"/>
        <v>363</v>
      </c>
      <c r="E39" s="32">
        <f t="shared" si="0"/>
        <v>391</v>
      </c>
      <c r="F39" s="32">
        <f t="shared" si="0"/>
        <v>431</v>
      </c>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row>
    <row r="40" spans="1:39" ht="27.75" customHeight="1" x14ac:dyDescent="0.25">
      <c r="A40" s="2"/>
      <c r="B40" s="2"/>
      <c r="C40" s="2"/>
      <c r="D40" s="2"/>
      <c r="E40" s="2"/>
      <c r="F40" s="2"/>
      <c r="G40" s="2"/>
      <c r="H40" s="2"/>
      <c r="I40" s="2"/>
      <c r="J40" s="2"/>
      <c r="K40" s="2"/>
      <c r="L40" s="2"/>
      <c r="M40" s="2"/>
      <c r="N40" s="2"/>
      <c r="O40" s="2"/>
      <c r="P40" s="2"/>
      <c r="Q40" s="19"/>
      <c r="R40" s="19"/>
      <c r="S40" s="19"/>
      <c r="T40" s="19"/>
      <c r="U40" s="19"/>
      <c r="V40" s="19"/>
      <c r="W40" s="19"/>
      <c r="X40" s="19"/>
      <c r="Y40" s="19"/>
      <c r="Z40" s="19"/>
      <c r="AA40" s="19"/>
      <c r="AB40" s="19"/>
      <c r="AC40" s="19"/>
      <c r="AD40" s="19"/>
      <c r="AE40" s="19"/>
      <c r="AF40" s="19"/>
      <c r="AG40" s="19"/>
      <c r="AH40" s="19"/>
      <c r="AI40" s="19"/>
      <c r="AJ40" s="19"/>
      <c r="AK40" s="19"/>
      <c r="AL40" s="19"/>
      <c r="AM40" s="19"/>
    </row>
    <row r="41" spans="1:39" ht="15.75" x14ac:dyDescent="0.25">
      <c r="J41" s="2"/>
      <c r="K41" s="2"/>
      <c r="L41" s="2"/>
      <c r="M41" s="2"/>
      <c r="N41" s="2"/>
      <c r="O41" s="2"/>
      <c r="P41" s="2"/>
      <c r="Q41" s="19"/>
      <c r="R41" s="19"/>
      <c r="S41" s="19"/>
      <c r="T41" s="19"/>
      <c r="U41" s="19"/>
      <c r="V41" s="19"/>
      <c r="W41" s="19"/>
      <c r="X41" s="19"/>
      <c r="Y41" s="19"/>
      <c r="Z41" s="19"/>
      <c r="AA41" s="19"/>
      <c r="AB41" s="19"/>
      <c r="AC41" s="19"/>
      <c r="AD41" s="19"/>
      <c r="AE41" s="19"/>
      <c r="AF41" s="19"/>
      <c r="AG41" s="19"/>
      <c r="AH41" s="19"/>
      <c r="AI41" s="19"/>
      <c r="AJ41" s="19"/>
      <c r="AK41" s="19"/>
      <c r="AL41" s="19"/>
      <c r="AM41" s="19"/>
    </row>
    <row r="42" spans="1:39" ht="15.75" x14ac:dyDescent="0.25">
      <c r="J42" s="2"/>
      <c r="K42" s="2"/>
      <c r="L42" s="2"/>
      <c r="M42" s="2"/>
      <c r="N42" s="2"/>
      <c r="O42" s="2"/>
      <c r="P42" s="2"/>
      <c r="Q42" s="19"/>
      <c r="R42" s="19"/>
      <c r="S42" s="19"/>
      <c r="T42" s="19"/>
      <c r="U42" s="19"/>
      <c r="V42" s="19"/>
      <c r="W42" s="19"/>
      <c r="X42" s="19"/>
      <c r="Y42" s="19"/>
      <c r="Z42" s="19"/>
      <c r="AA42" s="19"/>
      <c r="AB42" s="19"/>
      <c r="AC42" s="19"/>
      <c r="AD42" s="19"/>
      <c r="AE42" s="19"/>
      <c r="AF42" s="19"/>
      <c r="AG42" s="19"/>
      <c r="AH42" s="19"/>
      <c r="AI42" s="19"/>
      <c r="AJ42" s="19"/>
      <c r="AK42" s="19"/>
      <c r="AL42" s="19"/>
      <c r="AM42" s="19"/>
    </row>
    <row r="43" spans="1:39" ht="15.75" x14ac:dyDescent="0.25">
      <c r="A43"/>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row>
    <row r="44" spans="1:39" ht="15.75" x14ac:dyDescent="0.25">
      <c r="A44" s="19" t="s">
        <v>855</v>
      </c>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row>
    <row r="45" spans="1:39" ht="15.75" x14ac:dyDescent="0.25">
      <c r="A45" s="19" t="s">
        <v>856</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row>
    <row r="46" spans="1:39" ht="15.75" x14ac:dyDescent="0.25">
      <c r="A46" s="19" t="s">
        <v>1169</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row>
    <row r="47" spans="1:39" ht="15.75" x14ac:dyDescent="0.25">
      <c r="A47" s="19" t="s">
        <v>860</v>
      </c>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row>
    <row r="48" spans="1:39" ht="15.75" x14ac:dyDescent="0.2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row>
    <row r="49" spans="1:39" ht="15.75" x14ac:dyDescent="0.2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row>
    <row r="50" spans="1:39" ht="15.75" x14ac:dyDescent="0.2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row>
    <row r="51" spans="1:39" ht="15.75" x14ac:dyDescent="0.2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row>
    <row r="52" spans="1:39" ht="15.75" x14ac:dyDescent="0.25">
      <c r="A52" s="58" t="s">
        <v>857</v>
      </c>
      <c r="B52" s="19"/>
      <c r="C52" s="19"/>
      <c r="D52" s="19"/>
      <c r="E52" s="19"/>
      <c r="F52" s="19"/>
      <c r="G52" s="19"/>
      <c r="H52" s="19"/>
      <c r="I52" s="19"/>
      <c r="J52" s="19"/>
      <c r="K52" s="19"/>
      <c r="L52" s="19"/>
      <c r="M52" s="19"/>
      <c r="N52" s="19"/>
      <c r="O52" s="19"/>
      <c r="P52" s="19"/>
      <c r="Q52" s="19"/>
      <c r="R52" s="19"/>
      <c r="S52" s="19"/>
      <c r="T52" s="19"/>
      <c r="U52" s="19"/>
      <c r="V52" s="2"/>
      <c r="W52" s="19"/>
      <c r="X52" s="19"/>
      <c r="Y52" s="19"/>
      <c r="Z52" s="19"/>
      <c r="AA52" s="19"/>
      <c r="AB52" s="19"/>
      <c r="AC52" s="19"/>
      <c r="AD52" s="19"/>
      <c r="AE52" s="19"/>
      <c r="AF52" s="19"/>
      <c r="AG52" s="19"/>
      <c r="AH52" s="19"/>
      <c r="AI52" s="19"/>
      <c r="AJ52" s="19"/>
      <c r="AK52" s="19"/>
      <c r="AL52" s="19"/>
      <c r="AM52" s="19"/>
    </row>
    <row r="53" spans="1:39" ht="15.75" x14ac:dyDescent="0.25">
      <c r="A53" s="2"/>
      <c r="B53" s="19"/>
      <c r="C53" s="19"/>
      <c r="D53" s="19"/>
      <c r="E53" s="19"/>
      <c r="F53" s="19"/>
      <c r="G53" s="19"/>
      <c r="H53" s="19"/>
      <c r="I53" s="19"/>
      <c r="J53" s="19"/>
      <c r="K53" s="19"/>
      <c r="L53" s="19"/>
      <c r="M53" s="19"/>
      <c r="N53" s="19"/>
      <c r="O53" s="19"/>
      <c r="P53" s="19"/>
      <c r="Q53" s="19"/>
      <c r="R53" s="19"/>
      <c r="S53" s="19"/>
      <c r="T53" s="19"/>
      <c r="U53" s="19"/>
      <c r="V53" s="2"/>
      <c r="W53" s="19"/>
      <c r="X53" s="19"/>
      <c r="Y53" s="19"/>
      <c r="Z53" s="19"/>
      <c r="AA53" s="19"/>
      <c r="AB53" s="19"/>
      <c r="AC53" s="19"/>
      <c r="AD53" s="19"/>
      <c r="AE53" s="19"/>
      <c r="AF53" s="19"/>
      <c r="AG53" s="19"/>
      <c r="AH53" s="19"/>
      <c r="AI53" s="19"/>
      <c r="AJ53" s="19"/>
      <c r="AK53" s="19"/>
      <c r="AL53" s="19"/>
      <c r="AM53" s="19"/>
    </row>
    <row r="54" spans="1:39" ht="15.75" x14ac:dyDescent="0.25">
      <c r="A54" s="2"/>
      <c r="B54" s="19"/>
      <c r="C54" s="19"/>
      <c r="D54" s="19"/>
      <c r="E54" s="19"/>
      <c r="F54" s="19"/>
      <c r="G54" s="19"/>
      <c r="H54" s="19"/>
      <c r="I54" s="19"/>
      <c r="J54" s="19"/>
      <c r="K54" s="19"/>
      <c r="L54" s="19"/>
      <c r="M54" s="19"/>
      <c r="N54" s="19"/>
      <c r="O54" s="19"/>
      <c r="P54" s="19"/>
      <c r="Q54" s="19"/>
      <c r="R54" s="19"/>
      <c r="S54" s="19"/>
      <c r="T54" s="19"/>
      <c r="U54" s="19"/>
      <c r="V54" s="2"/>
      <c r="W54" s="19"/>
      <c r="X54" s="19"/>
      <c r="Y54" s="19"/>
      <c r="Z54" s="19"/>
      <c r="AA54" s="19"/>
      <c r="AB54" s="19"/>
      <c r="AC54" s="19"/>
      <c r="AD54" s="19"/>
      <c r="AE54" s="19"/>
      <c r="AF54" s="19"/>
      <c r="AG54" s="19"/>
      <c r="AH54" s="19"/>
      <c r="AI54" s="19"/>
      <c r="AJ54" s="19"/>
      <c r="AK54" s="19"/>
      <c r="AL54" s="19"/>
      <c r="AM54" s="19"/>
    </row>
    <row r="55" spans="1:39" ht="15.75" x14ac:dyDescent="0.25">
      <c r="A55" s="2"/>
      <c r="B55" s="19"/>
      <c r="C55" s="19"/>
      <c r="D55" s="19"/>
      <c r="E55" s="19"/>
      <c r="F55" s="19"/>
      <c r="G55" s="19"/>
      <c r="H55" s="19"/>
      <c r="I55" s="19"/>
      <c r="J55" s="19"/>
      <c r="K55" s="19"/>
      <c r="L55" s="19"/>
      <c r="M55" s="19"/>
      <c r="N55" s="19"/>
      <c r="O55" s="19"/>
      <c r="P55" s="19"/>
      <c r="Q55" s="19"/>
      <c r="R55" s="19"/>
      <c r="S55" s="19"/>
      <c r="T55" s="19"/>
      <c r="U55" s="19"/>
      <c r="V55" s="2"/>
      <c r="W55" s="19"/>
      <c r="X55" s="19"/>
      <c r="Y55" s="19"/>
      <c r="Z55" s="19"/>
      <c r="AA55" s="19"/>
      <c r="AB55" s="19"/>
      <c r="AC55" s="19"/>
      <c r="AD55" s="19"/>
      <c r="AE55" s="19"/>
      <c r="AF55" s="19"/>
      <c r="AG55" s="19"/>
      <c r="AH55" s="19"/>
      <c r="AI55" s="19"/>
      <c r="AJ55" s="19"/>
      <c r="AK55" s="19"/>
      <c r="AL55" s="19"/>
      <c r="AM55" s="19"/>
    </row>
    <row r="56" spans="1:39" ht="15.75" x14ac:dyDescent="0.25">
      <c r="A56" s="2" t="s">
        <v>858</v>
      </c>
      <c r="B56" s="19"/>
      <c r="C56" s="19"/>
      <c r="D56" s="19"/>
      <c r="E56" s="19"/>
      <c r="F56" s="19"/>
      <c r="G56" s="19"/>
      <c r="H56" s="19"/>
      <c r="I56" s="19"/>
      <c r="J56" s="19"/>
      <c r="K56" s="19"/>
      <c r="L56" s="19"/>
      <c r="M56" s="19"/>
      <c r="N56" s="19"/>
      <c r="O56" s="19"/>
      <c r="P56" s="19"/>
      <c r="Q56" s="19"/>
      <c r="R56" s="19"/>
      <c r="S56" s="19"/>
      <c r="T56" s="19"/>
      <c r="U56" s="19"/>
      <c r="V56" s="2"/>
      <c r="W56" s="19"/>
      <c r="X56" s="19"/>
      <c r="Y56" s="19"/>
      <c r="Z56" s="19"/>
      <c r="AA56" s="19"/>
      <c r="AB56" s="19"/>
      <c r="AC56" s="19"/>
      <c r="AD56" s="19"/>
      <c r="AE56" s="19"/>
      <c r="AF56" s="19"/>
      <c r="AG56" s="19"/>
      <c r="AH56" s="19"/>
      <c r="AI56" s="19"/>
      <c r="AJ56" s="19"/>
      <c r="AK56" s="19"/>
      <c r="AL56" s="19"/>
      <c r="AM56" s="19"/>
    </row>
    <row r="57" spans="1:39" ht="15.75" x14ac:dyDescent="0.25">
      <c r="A57" s="39" t="s">
        <v>859</v>
      </c>
      <c r="B57" s="19"/>
      <c r="C57" s="19"/>
      <c r="D57" s="19"/>
      <c r="E57" s="19"/>
      <c r="F57" s="19"/>
      <c r="G57" s="19"/>
      <c r="H57" s="19"/>
      <c r="I57" s="19"/>
      <c r="J57" s="19"/>
      <c r="K57" s="19"/>
      <c r="L57" s="19"/>
      <c r="M57" s="19"/>
      <c r="N57" s="19"/>
      <c r="O57" s="19"/>
      <c r="P57" s="19"/>
      <c r="Q57" s="19"/>
      <c r="R57" s="19"/>
      <c r="S57" s="19"/>
      <c r="T57" s="19"/>
      <c r="U57" s="19"/>
      <c r="V57" s="2"/>
      <c r="W57" s="19"/>
      <c r="X57" s="19"/>
      <c r="Y57" s="19"/>
      <c r="Z57" s="19"/>
      <c r="AA57" s="19"/>
      <c r="AB57" s="19"/>
      <c r="AC57" s="19"/>
      <c r="AD57" s="19"/>
      <c r="AE57" s="19"/>
      <c r="AF57" s="19"/>
      <c r="AG57" s="19"/>
      <c r="AH57" s="19"/>
      <c r="AI57" s="19"/>
      <c r="AJ57" s="19"/>
      <c r="AK57" s="19"/>
      <c r="AL57" s="19"/>
      <c r="AM57" s="19"/>
    </row>
    <row r="58" spans="1:39" ht="15.75" x14ac:dyDescent="0.25">
      <c r="A58" s="2"/>
      <c r="B58" s="19"/>
      <c r="C58" s="19"/>
      <c r="D58" s="19"/>
      <c r="E58" s="19"/>
      <c r="F58" s="19"/>
      <c r="G58" s="19"/>
      <c r="H58" s="19"/>
      <c r="I58" s="19"/>
      <c r="J58" s="19"/>
      <c r="K58" s="19"/>
      <c r="L58" s="19"/>
      <c r="M58" s="19"/>
      <c r="N58" s="19"/>
      <c r="O58" s="19"/>
      <c r="P58" s="19"/>
      <c r="Q58" s="19"/>
      <c r="R58" s="19"/>
      <c r="S58" s="19"/>
      <c r="T58" s="19"/>
      <c r="U58" s="19"/>
      <c r="V58" s="2"/>
      <c r="W58" s="19"/>
      <c r="X58" s="19"/>
      <c r="Y58" s="19"/>
      <c r="Z58" s="19"/>
      <c r="AA58" s="19"/>
      <c r="AB58" s="19"/>
      <c r="AC58" s="19"/>
      <c r="AD58" s="19"/>
      <c r="AE58" s="19"/>
      <c r="AF58" s="19"/>
      <c r="AG58" s="19"/>
      <c r="AH58" s="19"/>
      <c r="AI58" s="19"/>
      <c r="AJ58" s="19"/>
      <c r="AK58" s="19"/>
      <c r="AL58" s="19"/>
      <c r="AM58" s="19"/>
    </row>
    <row r="59" spans="1:39" ht="15.75" x14ac:dyDescent="0.25">
      <c r="A59" s="2" t="s">
        <v>1122</v>
      </c>
      <c r="B59" s="19"/>
      <c r="C59" s="19"/>
      <c r="D59" s="19"/>
      <c r="E59" s="19"/>
      <c r="F59" s="19"/>
      <c r="G59" s="19"/>
      <c r="H59" s="19"/>
      <c r="I59" s="19"/>
      <c r="J59" s="19"/>
      <c r="K59" s="19"/>
      <c r="L59" s="19"/>
      <c r="M59" s="19"/>
      <c r="N59" s="19"/>
      <c r="O59" s="19"/>
      <c r="P59" s="19"/>
      <c r="Q59" s="19"/>
      <c r="R59" s="19"/>
      <c r="S59" s="19"/>
      <c r="T59" s="19"/>
      <c r="U59" s="19"/>
      <c r="V59" s="2"/>
      <c r="W59" s="19"/>
      <c r="X59" s="19"/>
      <c r="Y59" s="19"/>
      <c r="Z59" s="19"/>
      <c r="AA59" s="19"/>
      <c r="AB59" s="19"/>
      <c r="AC59" s="19"/>
      <c r="AD59" s="19"/>
      <c r="AE59" s="19"/>
      <c r="AF59" s="19"/>
      <c r="AG59" s="19"/>
      <c r="AH59" s="19"/>
      <c r="AI59" s="19"/>
      <c r="AJ59" s="19"/>
      <c r="AK59" s="19"/>
      <c r="AL59" s="19"/>
      <c r="AM59" s="19"/>
    </row>
    <row r="60" spans="1:39" ht="15.75" x14ac:dyDescent="0.25">
      <c r="A60" s="2" t="s">
        <v>861</v>
      </c>
      <c r="B60" s="19"/>
      <c r="C60" s="19"/>
      <c r="D60" s="19"/>
      <c r="E60" s="19"/>
      <c r="F60" s="19"/>
      <c r="G60" s="19"/>
      <c r="H60" s="19"/>
      <c r="I60" s="19"/>
      <c r="J60" s="19"/>
      <c r="K60" s="19"/>
      <c r="L60" s="19"/>
      <c r="M60" s="19"/>
      <c r="N60" s="19"/>
      <c r="O60" s="19"/>
      <c r="P60" s="19"/>
      <c r="Q60" s="19"/>
      <c r="R60" s="19"/>
      <c r="S60" s="19"/>
      <c r="T60" s="19"/>
      <c r="U60" s="19"/>
      <c r="V60" s="2"/>
      <c r="W60" s="19"/>
      <c r="X60" s="19"/>
      <c r="Y60" s="19"/>
      <c r="Z60" s="19"/>
      <c r="AA60" s="19"/>
      <c r="AB60" s="19"/>
      <c r="AC60" s="19"/>
      <c r="AD60" s="19"/>
      <c r="AE60" s="19"/>
      <c r="AF60" s="19"/>
      <c r="AG60" s="19"/>
      <c r="AH60" s="19"/>
      <c r="AI60" s="19"/>
      <c r="AJ60" s="19"/>
      <c r="AK60" s="19"/>
      <c r="AL60" s="19"/>
      <c r="AM60" s="19"/>
    </row>
    <row r="61" spans="1:39" ht="15.75" x14ac:dyDescent="0.25">
      <c r="A61" s="2" t="s">
        <v>862</v>
      </c>
      <c r="B61" s="19"/>
      <c r="C61" s="19"/>
      <c r="D61" s="19"/>
      <c r="E61" s="19"/>
      <c r="F61" s="19"/>
      <c r="G61" s="19"/>
      <c r="H61" s="19"/>
      <c r="I61" s="19"/>
      <c r="J61" s="19"/>
      <c r="K61" s="19"/>
      <c r="L61" s="19"/>
      <c r="M61" s="19"/>
      <c r="N61" s="19"/>
      <c r="O61" s="19"/>
      <c r="P61" s="19"/>
      <c r="Q61" s="19"/>
      <c r="R61" s="19"/>
      <c r="S61" s="19"/>
      <c r="T61" s="19"/>
      <c r="U61" s="19"/>
      <c r="V61" s="2"/>
      <c r="W61" s="19"/>
      <c r="X61" s="19"/>
      <c r="Y61" s="19"/>
      <c r="Z61" s="19"/>
      <c r="AA61" s="19"/>
      <c r="AB61" s="19"/>
      <c r="AC61" s="19"/>
      <c r="AD61" s="19"/>
      <c r="AE61" s="19"/>
      <c r="AF61" s="19"/>
      <c r="AG61" s="19"/>
      <c r="AH61" s="19"/>
      <c r="AI61" s="19"/>
      <c r="AJ61" s="19"/>
      <c r="AK61" s="19"/>
      <c r="AL61" s="19"/>
      <c r="AM61" s="19"/>
    </row>
    <row r="62" spans="1:39" ht="15.75" x14ac:dyDescent="0.25">
      <c r="A62" s="39" t="s">
        <v>863</v>
      </c>
      <c r="B62" s="19"/>
      <c r="C62" s="19"/>
      <c r="D62" s="19"/>
      <c r="E62" s="19"/>
      <c r="F62" s="19"/>
      <c r="G62" s="19"/>
      <c r="H62" s="19"/>
      <c r="I62" s="19"/>
      <c r="J62" s="19"/>
      <c r="K62" s="19"/>
      <c r="L62" s="19"/>
      <c r="M62" s="19"/>
      <c r="N62" s="19"/>
      <c r="O62" s="19"/>
      <c r="P62" s="19"/>
      <c r="Q62" s="19"/>
      <c r="R62" s="19"/>
      <c r="S62" s="19"/>
      <c r="T62" s="19"/>
      <c r="U62" s="19"/>
      <c r="V62" s="2"/>
      <c r="W62" s="19"/>
      <c r="X62" s="19"/>
      <c r="Y62" s="19"/>
      <c r="Z62" s="19"/>
      <c r="AA62" s="19"/>
      <c r="AB62" s="19"/>
      <c r="AC62" s="19"/>
      <c r="AD62" s="19"/>
      <c r="AE62" s="19"/>
      <c r="AF62" s="19"/>
      <c r="AG62" s="19"/>
      <c r="AH62" s="19"/>
      <c r="AI62" s="19"/>
      <c r="AJ62" s="19"/>
      <c r="AK62" s="19"/>
      <c r="AL62" s="19"/>
      <c r="AM62" s="19"/>
    </row>
    <row r="63" spans="1:39" ht="15.75" x14ac:dyDescent="0.25">
      <c r="A63" s="2"/>
      <c r="B63" s="19"/>
      <c r="C63" s="19"/>
      <c r="D63" s="19"/>
      <c r="E63" s="19"/>
      <c r="F63" s="19"/>
      <c r="G63" s="19"/>
      <c r="H63" s="19"/>
      <c r="I63" s="19"/>
      <c r="J63" s="19"/>
      <c r="K63" s="19"/>
      <c r="L63" s="19"/>
      <c r="M63" s="19"/>
      <c r="N63" s="19"/>
      <c r="O63" s="19"/>
      <c r="P63" s="19"/>
      <c r="Q63" s="19"/>
      <c r="R63" s="19"/>
      <c r="S63" s="19"/>
      <c r="T63" s="19"/>
      <c r="U63" s="19"/>
      <c r="V63" s="2"/>
      <c r="W63" s="19"/>
      <c r="X63" s="19"/>
      <c r="Y63" s="19"/>
      <c r="Z63" s="19"/>
      <c r="AA63" s="19"/>
      <c r="AB63" s="19"/>
      <c r="AC63" s="19"/>
      <c r="AD63" s="19"/>
      <c r="AE63" s="19"/>
      <c r="AF63" s="19"/>
      <c r="AG63" s="19"/>
      <c r="AH63" s="19"/>
      <c r="AI63" s="19"/>
      <c r="AJ63" s="19"/>
      <c r="AK63" s="19"/>
      <c r="AL63" s="19"/>
      <c r="AM63" s="19"/>
    </row>
    <row r="64" spans="1:39" ht="15.75" x14ac:dyDescent="0.25">
      <c r="A64" s="2"/>
      <c r="B64" s="19"/>
      <c r="C64" s="19"/>
      <c r="D64" s="19"/>
      <c r="E64" s="19"/>
      <c r="F64" s="19"/>
      <c r="G64" s="19"/>
      <c r="H64" s="19"/>
      <c r="I64" s="19"/>
      <c r="J64" s="19"/>
      <c r="K64" s="19"/>
      <c r="L64" s="19"/>
      <c r="M64" s="19"/>
      <c r="N64" s="19"/>
      <c r="O64" s="19"/>
      <c r="P64" s="19"/>
      <c r="Q64" s="19"/>
      <c r="R64" s="19"/>
      <c r="S64" s="19"/>
      <c r="T64" s="19"/>
      <c r="U64" s="19"/>
      <c r="V64" s="2"/>
      <c r="W64" s="19"/>
      <c r="X64" s="19"/>
      <c r="Y64" s="19"/>
      <c r="Z64" s="19"/>
      <c r="AA64" s="19"/>
      <c r="AB64" s="19"/>
      <c r="AC64" s="19"/>
      <c r="AD64" s="19"/>
      <c r="AE64" s="19"/>
      <c r="AF64" s="19"/>
      <c r="AG64" s="19"/>
      <c r="AH64" s="19"/>
      <c r="AI64" s="19"/>
      <c r="AJ64" s="19"/>
      <c r="AK64" s="19"/>
      <c r="AL64" s="19"/>
      <c r="AM64" s="19"/>
    </row>
    <row r="65" spans="1:39" ht="18" x14ac:dyDescent="0.25">
      <c r="A65" s="22" t="s">
        <v>864</v>
      </c>
      <c r="B65" s="19"/>
      <c r="C65" s="19"/>
      <c r="D65" s="19"/>
      <c r="E65" s="19"/>
      <c r="F65" s="19"/>
      <c r="G65" s="19"/>
      <c r="H65" s="19"/>
      <c r="I65" s="19"/>
      <c r="J65" s="19"/>
      <c r="K65" s="19"/>
      <c r="L65" s="19"/>
      <c r="M65" s="19"/>
      <c r="N65" s="19"/>
      <c r="O65" s="19"/>
      <c r="P65" s="19"/>
      <c r="Q65" s="19"/>
      <c r="R65" s="19"/>
      <c r="S65" s="19"/>
      <c r="T65" s="19"/>
      <c r="U65" s="19"/>
      <c r="V65" s="2"/>
      <c r="W65" s="19"/>
      <c r="X65" s="19"/>
      <c r="Y65" s="19"/>
      <c r="Z65" s="19"/>
      <c r="AA65" s="19"/>
      <c r="AB65" s="19"/>
      <c r="AC65" s="19"/>
      <c r="AD65" s="19"/>
      <c r="AE65" s="19"/>
      <c r="AF65" s="19"/>
      <c r="AG65" s="19"/>
      <c r="AH65" s="19"/>
      <c r="AI65" s="19"/>
      <c r="AJ65" s="19"/>
      <c r="AK65" s="19"/>
      <c r="AL65" s="19"/>
      <c r="AM65" s="19"/>
    </row>
    <row r="66" spans="1:39" ht="15.75" x14ac:dyDescent="0.25">
      <c r="A66" s="24" t="s">
        <v>421</v>
      </c>
      <c r="B66" s="19"/>
      <c r="C66" s="19"/>
      <c r="D66" s="19"/>
      <c r="E66" s="19"/>
      <c r="F66" s="19"/>
      <c r="G66" s="19"/>
      <c r="H66" s="19"/>
      <c r="I66" s="19"/>
      <c r="J66" s="19"/>
      <c r="K66" s="19"/>
      <c r="L66" s="19"/>
      <c r="M66" s="19"/>
      <c r="N66" s="19"/>
      <c r="O66" s="19"/>
      <c r="P66" s="19"/>
      <c r="Q66" s="19"/>
      <c r="R66" s="19"/>
      <c r="S66" s="19"/>
      <c r="T66" s="19"/>
      <c r="U66" s="19"/>
      <c r="V66" s="2"/>
      <c r="W66" s="19"/>
      <c r="X66" s="19"/>
      <c r="Y66" s="19"/>
      <c r="Z66" s="19"/>
      <c r="AA66" s="19"/>
      <c r="AB66" s="19"/>
      <c r="AC66" s="19"/>
      <c r="AD66" s="19"/>
      <c r="AE66" s="19"/>
      <c r="AF66" s="19"/>
      <c r="AG66" s="19"/>
      <c r="AH66" s="19"/>
      <c r="AI66" s="19"/>
      <c r="AJ66" s="19"/>
      <c r="AK66" s="19"/>
      <c r="AL66" s="19"/>
      <c r="AM66" s="19"/>
    </row>
    <row r="67" spans="1:39" ht="15.75" x14ac:dyDescent="0.25">
      <c r="A67" s="2" t="s">
        <v>865</v>
      </c>
      <c r="B67" s="19"/>
      <c r="C67" s="19"/>
      <c r="D67" s="19"/>
      <c r="E67" s="19"/>
      <c r="F67" s="19"/>
      <c r="G67" s="19"/>
      <c r="H67" s="19"/>
      <c r="I67" s="19"/>
      <c r="J67" s="19"/>
      <c r="K67" s="19"/>
      <c r="L67" s="19"/>
      <c r="M67" s="19"/>
      <c r="N67" s="19"/>
      <c r="O67" s="19"/>
      <c r="P67" s="19"/>
      <c r="Q67" s="19"/>
      <c r="R67" s="19"/>
      <c r="S67" s="19"/>
      <c r="T67" s="19"/>
      <c r="U67" s="19"/>
      <c r="V67" s="2"/>
      <c r="W67" s="19"/>
      <c r="X67" s="19"/>
      <c r="Y67" s="19"/>
      <c r="Z67" s="19"/>
      <c r="AA67" s="19"/>
      <c r="AB67" s="19"/>
      <c r="AC67" s="19"/>
      <c r="AD67" s="19"/>
      <c r="AE67" s="19"/>
      <c r="AF67" s="19"/>
      <c r="AG67" s="19"/>
      <c r="AH67" s="19"/>
      <c r="AI67" s="19"/>
      <c r="AJ67" s="19"/>
      <c r="AK67" s="19"/>
      <c r="AL67" s="19"/>
      <c r="AM67" s="19"/>
    </row>
    <row r="68" spans="1:39" ht="15.75" x14ac:dyDescent="0.25">
      <c r="A68" s="2" t="s">
        <v>866</v>
      </c>
      <c r="B68" s="19"/>
      <c r="C68" s="19"/>
      <c r="D68" s="19"/>
      <c r="E68" s="19"/>
      <c r="F68" s="19"/>
      <c r="G68" s="19"/>
      <c r="H68" s="19"/>
      <c r="I68" s="19"/>
      <c r="J68" s="19"/>
      <c r="K68" s="19"/>
      <c r="L68" s="19"/>
      <c r="M68" s="19"/>
      <c r="N68" s="19"/>
      <c r="O68" s="19"/>
      <c r="P68" s="19"/>
      <c r="Q68" s="19"/>
      <c r="R68" s="19"/>
      <c r="S68" s="19"/>
      <c r="T68" s="19"/>
      <c r="U68" s="19"/>
      <c r="V68" s="2"/>
      <c r="W68" s="19"/>
      <c r="X68" s="19"/>
      <c r="Y68" s="19"/>
      <c r="Z68" s="19"/>
      <c r="AA68" s="19"/>
      <c r="AB68" s="19"/>
      <c r="AC68" s="19"/>
      <c r="AD68" s="19"/>
      <c r="AE68" s="19"/>
      <c r="AF68" s="19"/>
      <c r="AG68" s="19"/>
      <c r="AH68" s="19"/>
      <c r="AI68" s="19"/>
      <c r="AJ68" s="19"/>
      <c r="AK68" s="19"/>
      <c r="AL68" s="19"/>
      <c r="AM68" s="19"/>
    </row>
    <row r="69" spans="1:39" ht="15.75" x14ac:dyDescent="0.25">
      <c r="A69" s="2" t="s">
        <v>867</v>
      </c>
      <c r="G69" s="19"/>
      <c r="H69" s="19"/>
      <c r="I69" s="19"/>
      <c r="J69" s="19"/>
      <c r="K69" s="19"/>
      <c r="L69" s="19"/>
      <c r="M69" s="19"/>
      <c r="N69" s="19"/>
      <c r="O69" s="19"/>
      <c r="P69" s="19"/>
      <c r="Q69" s="19"/>
      <c r="R69" s="19"/>
      <c r="S69" s="19"/>
      <c r="T69" s="19"/>
      <c r="U69" s="19"/>
      <c r="V69" s="2"/>
      <c r="W69" s="19"/>
      <c r="X69" s="19"/>
      <c r="Y69" s="19"/>
      <c r="Z69" s="19"/>
      <c r="AA69" s="19"/>
      <c r="AB69" s="19"/>
      <c r="AC69" s="19"/>
      <c r="AD69" s="19"/>
      <c r="AE69" s="19"/>
      <c r="AF69" s="19"/>
      <c r="AG69" s="19"/>
      <c r="AH69" s="19"/>
      <c r="AI69" s="19"/>
      <c r="AJ69" s="19"/>
      <c r="AK69" s="19"/>
      <c r="AL69" s="19"/>
      <c r="AM69" s="19"/>
    </row>
    <row r="70" spans="1:39" ht="15.75" x14ac:dyDescent="0.25">
      <c r="A70" s="2" t="s">
        <v>1170</v>
      </c>
      <c r="G70" s="19"/>
      <c r="H70" s="19"/>
      <c r="I70" s="19"/>
      <c r="J70" s="19"/>
      <c r="K70" s="19"/>
      <c r="L70" s="19"/>
      <c r="M70" s="19"/>
      <c r="N70" s="19"/>
      <c r="O70" s="19"/>
      <c r="P70" s="19"/>
      <c r="Q70" s="19"/>
      <c r="R70" s="19"/>
      <c r="S70" s="19"/>
      <c r="T70" s="19"/>
      <c r="U70" s="19"/>
      <c r="V70" s="2"/>
      <c r="W70" s="19"/>
      <c r="X70" s="19"/>
      <c r="Y70" s="19"/>
      <c r="Z70" s="19"/>
      <c r="AA70" s="19"/>
      <c r="AB70" s="19"/>
      <c r="AC70" s="19"/>
      <c r="AD70" s="19"/>
      <c r="AE70" s="19"/>
      <c r="AF70" s="19"/>
      <c r="AG70" s="19"/>
      <c r="AH70" s="19"/>
      <c r="AI70" s="19"/>
      <c r="AJ70" s="19"/>
      <c r="AK70" s="19"/>
      <c r="AL70" s="19"/>
      <c r="AM70" s="19"/>
    </row>
    <row r="71" spans="1:39" ht="15.75" x14ac:dyDescent="0.25">
      <c r="A71" s="2"/>
      <c r="G71" s="19"/>
      <c r="H71" s="19"/>
      <c r="I71" s="19"/>
      <c r="J71" s="19"/>
      <c r="K71" s="19"/>
      <c r="L71" s="19"/>
      <c r="M71" s="19"/>
      <c r="N71" s="19"/>
      <c r="O71" s="19"/>
      <c r="P71" s="19"/>
      <c r="Q71" s="19"/>
      <c r="R71" s="19"/>
      <c r="S71" s="19"/>
      <c r="T71" s="19"/>
      <c r="U71" s="19"/>
      <c r="V71" s="2"/>
      <c r="W71" s="19"/>
      <c r="X71" s="19"/>
      <c r="Y71" s="19"/>
      <c r="Z71" s="19"/>
      <c r="AA71" s="19"/>
      <c r="AB71" s="19"/>
      <c r="AC71" s="19"/>
      <c r="AD71" s="19"/>
      <c r="AE71" s="19"/>
      <c r="AF71" s="19"/>
      <c r="AG71" s="19"/>
      <c r="AH71" s="19"/>
      <c r="AI71" s="19"/>
      <c r="AJ71" s="19"/>
      <c r="AK71" s="19"/>
      <c r="AL71" s="19"/>
      <c r="AM71" s="19"/>
    </row>
    <row r="72" spans="1:39" ht="15.75" x14ac:dyDescent="0.25">
      <c r="A72" s="2"/>
      <c r="G72" s="19"/>
      <c r="H72" s="19"/>
      <c r="I72" s="19"/>
      <c r="J72" s="19"/>
      <c r="K72" s="19"/>
      <c r="L72" s="19"/>
      <c r="M72" s="19"/>
      <c r="N72" s="19"/>
      <c r="O72" s="19"/>
      <c r="P72" s="19"/>
      <c r="Q72" s="19"/>
      <c r="R72" s="19"/>
      <c r="S72" s="19"/>
      <c r="T72" s="19"/>
      <c r="U72" s="19"/>
      <c r="V72" s="2"/>
      <c r="W72" s="19"/>
      <c r="X72" s="19"/>
      <c r="Y72" s="19"/>
      <c r="Z72" s="19"/>
      <c r="AA72" s="19"/>
      <c r="AB72" s="19"/>
      <c r="AC72" s="19"/>
      <c r="AD72" s="19"/>
      <c r="AE72" s="19"/>
      <c r="AF72" s="19"/>
      <c r="AG72" s="19"/>
      <c r="AH72" s="19"/>
      <c r="AI72" s="19"/>
      <c r="AJ72" s="19"/>
      <c r="AK72" s="19"/>
      <c r="AL72" s="19"/>
      <c r="AM72" s="19"/>
    </row>
    <row r="73" spans="1:39" ht="15.75" x14ac:dyDescent="0.25">
      <c r="A73" s="24" t="s">
        <v>868</v>
      </c>
      <c r="B73" s="19"/>
      <c r="C73" s="19"/>
      <c r="D73" s="19"/>
      <c r="E73" s="19"/>
      <c r="F73" s="19"/>
      <c r="G73" s="19"/>
      <c r="H73" s="19"/>
      <c r="I73" s="19"/>
      <c r="J73" s="19"/>
      <c r="K73" s="19"/>
      <c r="L73" s="19"/>
      <c r="M73" s="19"/>
      <c r="N73" s="19"/>
      <c r="O73" s="19"/>
      <c r="P73" s="19"/>
      <c r="Q73" s="19"/>
      <c r="R73" s="19"/>
      <c r="S73" s="19"/>
      <c r="T73" s="19"/>
      <c r="U73" s="19"/>
      <c r="V73" s="2"/>
      <c r="W73" s="19"/>
      <c r="X73" s="19"/>
      <c r="Y73" s="19"/>
      <c r="Z73" s="19"/>
      <c r="AA73" s="19"/>
      <c r="AB73" s="19"/>
      <c r="AC73" s="19"/>
      <c r="AD73" s="19"/>
      <c r="AE73" s="19"/>
      <c r="AF73" s="19"/>
      <c r="AG73" s="19"/>
      <c r="AH73" s="19"/>
      <c r="AI73" s="19"/>
      <c r="AJ73" s="19"/>
      <c r="AK73" s="19"/>
      <c r="AL73" s="19"/>
      <c r="AM73" s="19"/>
    </row>
    <row r="74" spans="1:39" ht="15.75" x14ac:dyDescent="0.25">
      <c r="A74" s="2" t="s">
        <v>869</v>
      </c>
      <c r="B74" s="19"/>
      <c r="C74" s="19"/>
      <c r="D74" s="19"/>
      <c r="E74" s="19"/>
      <c r="F74" s="19"/>
      <c r="G74" s="19"/>
      <c r="H74" s="19"/>
      <c r="I74" s="19"/>
      <c r="J74" s="19"/>
      <c r="K74" s="19"/>
      <c r="L74" s="19"/>
      <c r="M74" s="19"/>
      <c r="N74" s="19"/>
      <c r="O74" s="19"/>
      <c r="P74" s="19"/>
      <c r="Q74" s="19"/>
      <c r="R74" s="19"/>
      <c r="S74" s="19"/>
      <c r="T74" s="19"/>
      <c r="U74" s="19"/>
      <c r="V74" s="2"/>
      <c r="W74" s="19"/>
      <c r="X74" s="19"/>
      <c r="Y74" s="19"/>
      <c r="Z74" s="19"/>
      <c r="AA74" s="19"/>
      <c r="AB74" s="19"/>
      <c r="AC74" s="19"/>
      <c r="AD74" s="19"/>
      <c r="AE74" s="19"/>
      <c r="AF74" s="19"/>
      <c r="AG74" s="19"/>
      <c r="AH74" s="19"/>
      <c r="AI74" s="19"/>
      <c r="AJ74" s="19"/>
      <c r="AK74" s="19"/>
      <c r="AL74" s="19"/>
      <c r="AM74" s="19"/>
    </row>
    <row r="75" spans="1:39" ht="15.75" x14ac:dyDescent="0.25">
      <c r="A75" s="2" t="s">
        <v>870</v>
      </c>
      <c r="B75" s="19"/>
      <c r="C75" s="19"/>
      <c r="D75" s="19"/>
      <c r="E75" s="19"/>
      <c r="F75" s="19"/>
      <c r="G75" s="19"/>
      <c r="H75" s="19"/>
      <c r="I75" s="19"/>
      <c r="J75" s="19"/>
      <c r="K75" s="19"/>
      <c r="L75" s="19"/>
      <c r="M75" s="19"/>
      <c r="N75" s="19"/>
      <c r="O75" s="19"/>
      <c r="P75" s="19"/>
      <c r="Q75" s="19"/>
      <c r="R75" s="19"/>
      <c r="S75" s="19"/>
      <c r="T75" s="19"/>
      <c r="U75" s="19"/>
      <c r="V75" s="2"/>
      <c r="W75" s="19"/>
      <c r="X75" s="19"/>
      <c r="Y75" s="19"/>
      <c r="Z75" s="19"/>
      <c r="AA75" s="19"/>
      <c r="AB75" s="19"/>
      <c r="AC75" s="19"/>
      <c r="AD75" s="19"/>
      <c r="AE75" s="19"/>
      <c r="AF75" s="19"/>
      <c r="AG75" s="19"/>
      <c r="AH75" s="19"/>
      <c r="AI75" s="19"/>
      <c r="AJ75" s="19"/>
      <c r="AK75" s="19"/>
      <c r="AL75" s="19"/>
      <c r="AM75" s="19"/>
    </row>
    <row r="76" spans="1:39" ht="15.75" x14ac:dyDescent="0.25">
      <c r="A76" s="2" t="s">
        <v>419</v>
      </c>
      <c r="B76" s="19"/>
      <c r="C76" s="19"/>
      <c r="D76" s="19"/>
      <c r="E76" s="19"/>
      <c r="F76" s="19"/>
      <c r="R76" s="19"/>
      <c r="S76" s="19"/>
      <c r="T76" s="19"/>
      <c r="U76" s="19"/>
      <c r="V76" s="2"/>
      <c r="W76" s="19"/>
      <c r="X76" s="19"/>
      <c r="Y76" s="19"/>
      <c r="Z76" s="19"/>
      <c r="AA76" s="19"/>
      <c r="AB76" s="19"/>
      <c r="AC76" s="19"/>
      <c r="AD76" s="19"/>
      <c r="AE76" s="19"/>
      <c r="AF76" s="19"/>
      <c r="AG76" s="19"/>
      <c r="AH76" s="19"/>
      <c r="AI76" s="19"/>
      <c r="AJ76" s="19"/>
      <c r="AK76" s="19"/>
      <c r="AL76" s="19"/>
      <c r="AM76" s="19"/>
    </row>
    <row r="77" spans="1:39" ht="15.75" x14ac:dyDescent="0.25">
      <c r="A77" s="2" t="s">
        <v>871</v>
      </c>
      <c r="B77" s="19"/>
      <c r="C77" s="19"/>
      <c r="D77" s="19"/>
      <c r="E77" s="19"/>
      <c r="F77" s="19"/>
      <c r="R77" s="19"/>
      <c r="S77" s="19"/>
      <c r="T77" s="19"/>
      <c r="U77" s="19"/>
      <c r="V77" s="2"/>
      <c r="W77" s="19"/>
      <c r="X77" s="19"/>
      <c r="Y77" s="19"/>
      <c r="Z77" s="19"/>
      <c r="AA77" s="19"/>
      <c r="AB77" s="19"/>
      <c r="AC77" s="19"/>
      <c r="AD77" s="19"/>
      <c r="AE77" s="19"/>
      <c r="AF77" s="19"/>
      <c r="AG77" s="19"/>
      <c r="AH77" s="19"/>
      <c r="AI77" s="19"/>
      <c r="AJ77" s="19"/>
      <c r="AK77" s="19"/>
      <c r="AL77" s="19"/>
      <c r="AM77" s="19"/>
    </row>
    <row r="78" spans="1:39" ht="15.75" x14ac:dyDescent="0.25">
      <c r="A78" s="2" t="s">
        <v>419</v>
      </c>
      <c r="B78" s="19"/>
      <c r="C78" s="19"/>
      <c r="D78" s="19"/>
      <c r="E78" s="19"/>
      <c r="F78" s="19"/>
      <c r="R78" s="19"/>
      <c r="S78" s="19"/>
      <c r="T78" s="19"/>
      <c r="U78" s="19"/>
      <c r="V78" s="2"/>
      <c r="W78" s="19"/>
      <c r="X78" s="19"/>
      <c r="Y78" s="19"/>
      <c r="Z78" s="19"/>
      <c r="AA78" s="19"/>
      <c r="AB78" s="19"/>
      <c r="AC78" s="19"/>
      <c r="AD78" s="19"/>
      <c r="AE78" s="19"/>
      <c r="AF78" s="19"/>
      <c r="AG78" s="19"/>
      <c r="AH78" s="19"/>
      <c r="AI78" s="19"/>
      <c r="AJ78" s="19"/>
      <c r="AK78" s="19"/>
      <c r="AL78" s="19"/>
      <c r="AM78" s="19"/>
    </row>
    <row r="79" spans="1:39" ht="15.75" x14ac:dyDescent="0.25">
      <c r="A79" s="2" t="s">
        <v>420</v>
      </c>
      <c r="B79" s="19"/>
      <c r="C79" s="19"/>
      <c r="D79" s="19"/>
      <c r="E79" s="19"/>
      <c r="F79" s="19"/>
      <c r="R79" s="19"/>
      <c r="S79" s="19"/>
      <c r="T79" s="19"/>
      <c r="U79" s="19"/>
      <c r="V79" s="2"/>
      <c r="W79" s="19"/>
      <c r="X79" s="19"/>
      <c r="Y79" s="19"/>
      <c r="Z79" s="19"/>
      <c r="AA79" s="19"/>
      <c r="AB79" s="19"/>
      <c r="AC79" s="19"/>
      <c r="AD79" s="19"/>
      <c r="AE79" s="19"/>
      <c r="AF79" s="19"/>
      <c r="AG79" s="19"/>
      <c r="AH79" s="19"/>
      <c r="AI79" s="19"/>
      <c r="AJ79" s="19"/>
      <c r="AK79" s="19"/>
      <c r="AL79" s="19"/>
      <c r="AM79" s="19"/>
    </row>
    <row r="80" spans="1:39" ht="15.75" x14ac:dyDescent="0.25">
      <c r="A80" s="2" t="s">
        <v>872</v>
      </c>
      <c r="B80" s="19"/>
      <c r="C80" s="19"/>
      <c r="D80" s="19"/>
      <c r="E80" s="19"/>
      <c r="F80" s="19"/>
      <c r="G80" s="19"/>
      <c r="H80" s="19"/>
      <c r="I80" s="19"/>
      <c r="J80" s="19"/>
      <c r="K80" s="19"/>
      <c r="L80" s="19"/>
      <c r="M80" s="19"/>
      <c r="N80" s="19"/>
      <c r="O80" s="19"/>
      <c r="P80" s="19"/>
      <c r="Q80" s="19"/>
      <c r="R80" s="19"/>
      <c r="S80" s="19"/>
      <c r="T80" s="19"/>
      <c r="U80" s="19"/>
      <c r="V80" s="2"/>
      <c r="W80" s="19"/>
      <c r="X80" s="19"/>
      <c r="Y80" s="19"/>
      <c r="Z80" s="19"/>
      <c r="AA80" s="19"/>
      <c r="AB80" s="19"/>
      <c r="AC80" s="19"/>
      <c r="AD80" s="19"/>
      <c r="AE80" s="19"/>
      <c r="AF80" s="19"/>
      <c r="AG80" s="19"/>
      <c r="AH80" s="19"/>
      <c r="AI80" s="19"/>
      <c r="AJ80" s="19"/>
      <c r="AK80" s="19"/>
      <c r="AL80" s="19"/>
      <c r="AM80" s="19"/>
    </row>
    <row r="81" spans="1:39" ht="15.75" x14ac:dyDescent="0.25">
      <c r="A81" s="2"/>
      <c r="N81" s="19"/>
      <c r="O81" s="19"/>
      <c r="P81" s="19"/>
      <c r="Q81" s="19"/>
      <c r="R81" s="19"/>
      <c r="S81" s="19"/>
      <c r="T81" s="19"/>
      <c r="U81" s="19"/>
      <c r="V81" s="2"/>
      <c r="W81" s="19"/>
      <c r="X81" s="19"/>
      <c r="Y81" s="19"/>
      <c r="Z81" s="19"/>
      <c r="AA81" s="19"/>
      <c r="AB81" s="19"/>
      <c r="AC81" s="19"/>
      <c r="AD81" s="19"/>
      <c r="AE81" s="19"/>
      <c r="AF81" s="19"/>
      <c r="AG81" s="19"/>
      <c r="AH81" s="19"/>
      <c r="AI81" s="19"/>
      <c r="AJ81" s="19"/>
      <c r="AK81" s="19"/>
      <c r="AL81" s="19"/>
      <c r="AM81" s="19"/>
    </row>
    <row r="82" spans="1:39" ht="15.75" x14ac:dyDescent="0.25">
      <c r="A82" s="2"/>
      <c r="N82" s="19"/>
      <c r="O82" s="19"/>
      <c r="P82" s="19"/>
      <c r="Q82" s="19"/>
      <c r="R82" s="19"/>
      <c r="S82" s="19"/>
      <c r="T82" s="19"/>
      <c r="U82" s="19"/>
      <c r="V82" s="2"/>
      <c r="W82" s="19"/>
      <c r="X82" s="19"/>
      <c r="Y82" s="19"/>
      <c r="Z82" s="19"/>
      <c r="AA82" s="19"/>
      <c r="AB82" s="19"/>
      <c r="AC82" s="19"/>
      <c r="AD82" s="19"/>
      <c r="AE82" s="19"/>
      <c r="AF82" s="19"/>
      <c r="AG82" s="19"/>
      <c r="AH82" s="19"/>
      <c r="AI82" s="19"/>
      <c r="AJ82" s="19"/>
      <c r="AK82" s="19"/>
      <c r="AL82" s="19"/>
      <c r="AM82" s="19"/>
    </row>
    <row r="83" spans="1:39" ht="15.75" x14ac:dyDescent="0.25">
      <c r="A83" s="2"/>
      <c r="N83" s="19"/>
      <c r="O83" s="19"/>
      <c r="P83" s="19"/>
      <c r="Q83" s="19"/>
      <c r="R83" s="19"/>
      <c r="S83" s="19"/>
      <c r="T83" s="19"/>
      <c r="U83" s="19"/>
      <c r="V83" s="2"/>
      <c r="W83" s="19"/>
      <c r="X83" s="19"/>
      <c r="Y83" s="19"/>
      <c r="Z83" s="19"/>
      <c r="AA83" s="19"/>
      <c r="AB83" s="19"/>
      <c r="AC83" s="19"/>
      <c r="AD83" s="19"/>
      <c r="AE83" s="19"/>
      <c r="AF83" s="19"/>
      <c r="AG83" s="19"/>
      <c r="AH83" s="19"/>
      <c r="AI83" s="19"/>
      <c r="AJ83" s="19"/>
      <c r="AK83" s="19"/>
      <c r="AL83" s="19"/>
      <c r="AM83" s="19"/>
    </row>
    <row r="84" spans="1:39" ht="15.75" x14ac:dyDescent="0.25">
      <c r="A84" s="2"/>
      <c r="B84" s="19"/>
      <c r="C84" s="19"/>
      <c r="D84" s="19"/>
      <c r="E84" s="19"/>
      <c r="F84" s="19"/>
      <c r="G84" s="19"/>
      <c r="H84" s="19"/>
      <c r="I84" s="19"/>
      <c r="J84" s="19"/>
      <c r="K84" s="19"/>
      <c r="L84" s="19"/>
      <c r="M84" s="19"/>
      <c r="N84" s="19"/>
      <c r="O84" s="19"/>
      <c r="P84" s="19"/>
      <c r="Q84" s="19"/>
      <c r="R84" s="19"/>
      <c r="S84" s="19"/>
      <c r="T84" s="19"/>
      <c r="U84" s="19"/>
      <c r="V84" s="2"/>
      <c r="W84" s="19"/>
      <c r="X84" s="19"/>
      <c r="Y84" s="19"/>
      <c r="Z84" s="19"/>
      <c r="AA84" s="19"/>
      <c r="AB84" s="19"/>
      <c r="AC84" s="19"/>
      <c r="AD84" s="19"/>
      <c r="AE84" s="19"/>
      <c r="AF84" s="19"/>
      <c r="AG84" s="19"/>
      <c r="AH84" s="19"/>
      <c r="AI84" s="19"/>
      <c r="AJ84" s="19"/>
      <c r="AK84" s="19"/>
      <c r="AL84" s="19"/>
      <c r="AM84" s="19"/>
    </row>
    <row r="85" spans="1:39" ht="15.75" x14ac:dyDescent="0.25">
      <c r="A85" s="2"/>
      <c r="B85" s="19"/>
      <c r="C85" s="19"/>
      <c r="D85" s="19"/>
      <c r="E85" s="19"/>
      <c r="F85" s="19"/>
      <c r="G85" s="19"/>
      <c r="H85" s="19"/>
      <c r="I85" s="19"/>
      <c r="J85" s="19"/>
      <c r="K85" s="19"/>
      <c r="L85" s="19"/>
      <c r="M85" s="19"/>
      <c r="N85" s="19"/>
      <c r="O85" s="19"/>
      <c r="P85" s="19"/>
      <c r="Q85" s="19"/>
      <c r="R85" s="19"/>
      <c r="S85" s="19"/>
      <c r="T85" s="19"/>
      <c r="U85" s="19"/>
      <c r="V85" s="2"/>
      <c r="W85" s="19"/>
      <c r="X85" s="19"/>
      <c r="Y85" s="19"/>
      <c r="Z85" s="19"/>
      <c r="AA85" s="19"/>
      <c r="AB85" s="19"/>
      <c r="AC85" s="19"/>
      <c r="AD85" s="19"/>
      <c r="AE85" s="19"/>
      <c r="AF85" s="19"/>
      <c r="AG85" s="19"/>
      <c r="AH85" s="19"/>
      <c r="AI85" s="19"/>
      <c r="AJ85" s="19"/>
      <c r="AK85" s="19"/>
      <c r="AL85" s="19"/>
      <c r="AM85" s="19"/>
    </row>
    <row r="86" spans="1:39" ht="18" x14ac:dyDescent="0.25">
      <c r="A86" s="3" t="s">
        <v>873</v>
      </c>
      <c r="B86" s="19"/>
      <c r="C86" s="19"/>
      <c r="D86" s="19"/>
      <c r="E86" s="19"/>
      <c r="F86" s="19"/>
      <c r="G86" s="19"/>
      <c r="H86" s="19"/>
      <c r="I86" s="19"/>
      <c r="J86" s="19"/>
      <c r="K86" s="19"/>
      <c r="L86" s="19"/>
      <c r="M86" s="19"/>
      <c r="N86" s="19"/>
      <c r="O86" s="19"/>
      <c r="P86" s="19"/>
      <c r="Q86" s="19"/>
      <c r="R86" s="19"/>
      <c r="S86" s="19"/>
      <c r="T86" s="19"/>
      <c r="U86" s="19"/>
      <c r="V86" s="2"/>
      <c r="W86" s="19"/>
      <c r="X86" s="19"/>
      <c r="Y86" s="19"/>
      <c r="Z86" s="19"/>
      <c r="AA86" s="19"/>
      <c r="AB86" s="19"/>
      <c r="AC86" s="19"/>
      <c r="AD86" s="19"/>
      <c r="AE86" s="19"/>
      <c r="AF86" s="19"/>
      <c r="AG86" s="19"/>
      <c r="AH86" s="19"/>
      <c r="AI86" s="19"/>
      <c r="AJ86" s="19"/>
      <c r="AK86" s="19"/>
      <c r="AL86" s="19"/>
      <c r="AM86" s="19"/>
    </row>
    <row r="87" spans="1:39" ht="15.75" x14ac:dyDescent="0.25">
      <c r="A87" s="6" t="s">
        <v>422</v>
      </c>
      <c r="B87" s="19"/>
      <c r="C87" s="19"/>
      <c r="D87" s="19"/>
      <c r="E87" s="19"/>
      <c r="F87" s="19"/>
      <c r="G87" s="19"/>
      <c r="H87" s="19"/>
      <c r="I87" s="19"/>
      <c r="J87" s="19"/>
      <c r="K87" s="19"/>
      <c r="L87" s="19"/>
      <c r="M87" s="19"/>
      <c r="N87" s="19"/>
      <c r="O87" s="19"/>
      <c r="P87" s="19"/>
      <c r="Q87" s="19"/>
      <c r="R87" s="19"/>
      <c r="S87" s="19"/>
      <c r="T87" s="19"/>
      <c r="U87" s="19"/>
      <c r="V87" s="2"/>
      <c r="W87" s="19"/>
      <c r="X87" s="19"/>
      <c r="Y87" s="19"/>
      <c r="Z87" s="19"/>
      <c r="AA87" s="19"/>
      <c r="AB87" s="19"/>
      <c r="AC87" s="19"/>
      <c r="AD87" s="19"/>
      <c r="AE87" s="19"/>
      <c r="AF87" s="19"/>
      <c r="AG87" s="19"/>
      <c r="AH87" s="19"/>
      <c r="AI87" s="19"/>
      <c r="AJ87" s="19"/>
      <c r="AK87" s="19"/>
      <c r="AL87" s="19"/>
      <c r="AM87" s="19"/>
    </row>
    <row r="88" spans="1:39" ht="15.75" x14ac:dyDescent="0.25">
      <c r="A88" s="2"/>
      <c r="B88" s="19"/>
      <c r="C88" s="19"/>
      <c r="D88" s="19"/>
      <c r="E88" s="19"/>
      <c r="F88" s="19"/>
      <c r="G88" s="19"/>
      <c r="H88" s="19"/>
      <c r="I88" s="19"/>
      <c r="J88" s="19"/>
      <c r="K88" s="19"/>
      <c r="L88" s="19"/>
      <c r="M88" s="19"/>
      <c r="N88" s="19"/>
      <c r="O88" s="19"/>
      <c r="P88" s="19"/>
      <c r="Q88" s="19"/>
      <c r="R88" s="19"/>
      <c r="S88" s="19"/>
      <c r="T88" s="19"/>
      <c r="U88" s="19"/>
      <c r="V88" s="2"/>
      <c r="W88" s="19"/>
      <c r="X88" s="19"/>
      <c r="Y88" s="19"/>
      <c r="Z88" s="19"/>
      <c r="AA88" s="19"/>
      <c r="AB88" s="19"/>
      <c r="AC88" s="19"/>
      <c r="AD88" s="19"/>
      <c r="AE88" s="19"/>
      <c r="AF88" s="19"/>
      <c r="AG88" s="19"/>
      <c r="AH88" s="19"/>
      <c r="AI88" s="19"/>
      <c r="AJ88" s="19"/>
      <c r="AK88" s="19"/>
      <c r="AL88" s="19"/>
      <c r="AM88" s="19"/>
    </row>
    <row r="89" spans="1:39" ht="15.75" x14ac:dyDescent="0.25">
      <c r="A89" s="2"/>
      <c r="B89" s="19"/>
      <c r="C89" s="19"/>
      <c r="D89" s="19"/>
      <c r="E89" s="19"/>
      <c r="F89" s="19"/>
      <c r="G89" s="19"/>
      <c r="H89" s="19"/>
      <c r="I89" s="19"/>
      <c r="J89" s="19"/>
      <c r="K89" s="19"/>
      <c r="L89" s="19"/>
      <c r="M89" s="19"/>
      <c r="N89" s="19"/>
      <c r="O89" s="19"/>
      <c r="P89" s="19"/>
      <c r="Q89" s="19"/>
      <c r="R89" s="19"/>
      <c r="S89" s="19"/>
      <c r="T89" s="19"/>
      <c r="U89" s="19"/>
      <c r="V89" s="2"/>
      <c r="W89" s="19"/>
      <c r="X89" s="19"/>
      <c r="Y89" s="19"/>
      <c r="Z89" s="19"/>
      <c r="AA89" s="19"/>
      <c r="AB89" s="19"/>
      <c r="AC89" s="19"/>
      <c r="AD89" s="19"/>
      <c r="AE89" s="19"/>
      <c r="AF89" s="19"/>
      <c r="AG89" s="19"/>
      <c r="AH89" s="19"/>
      <c r="AI89" s="19"/>
      <c r="AJ89" s="19"/>
      <c r="AK89" s="19"/>
      <c r="AL89" s="19"/>
      <c r="AM89" s="19"/>
    </row>
    <row r="90" spans="1:39" ht="15.75" x14ac:dyDescent="0.25">
      <c r="A90" s="2"/>
      <c r="B90" s="19"/>
      <c r="C90" s="19"/>
      <c r="D90" s="19"/>
      <c r="E90" s="19"/>
      <c r="F90" s="19"/>
      <c r="G90" s="19"/>
      <c r="H90" s="19"/>
      <c r="I90" s="19"/>
      <c r="J90" s="19"/>
      <c r="K90" s="19"/>
      <c r="L90" s="19"/>
      <c r="M90" s="19"/>
      <c r="N90" s="19"/>
      <c r="O90" s="19"/>
      <c r="P90" s="19"/>
      <c r="Q90" s="19"/>
      <c r="R90" s="19"/>
      <c r="S90" s="19"/>
      <c r="T90" s="19"/>
      <c r="U90" s="19"/>
      <c r="V90" s="2"/>
      <c r="W90" s="19"/>
      <c r="X90" s="19"/>
      <c r="Y90" s="19"/>
      <c r="Z90" s="19"/>
      <c r="AA90" s="19"/>
      <c r="AB90" s="19"/>
      <c r="AC90" s="19"/>
      <c r="AD90" s="19"/>
      <c r="AE90" s="19"/>
      <c r="AF90" s="19"/>
      <c r="AG90" s="19"/>
      <c r="AH90" s="19"/>
      <c r="AI90" s="19"/>
      <c r="AJ90" s="19"/>
      <c r="AK90" s="19"/>
      <c r="AL90" s="19"/>
      <c r="AM90" s="19"/>
    </row>
    <row r="91" spans="1:39" ht="15.75" x14ac:dyDescent="0.25">
      <c r="A91" s="32"/>
      <c r="B91" s="32"/>
      <c r="C91" s="2"/>
      <c r="D91" s="32" t="s">
        <v>256</v>
      </c>
      <c r="E91" s="32" t="s">
        <v>256</v>
      </c>
      <c r="F91" s="32" t="s">
        <v>256</v>
      </c>
      <c r="G91" s="19"/>
      <c r="H91" s="19"/>
      <c r="I91" s="19"/>
      <c r="J91" s="19"/>
      <c r="K91" s="19"/>
      <c r="L91" s="19"/>
      <c r="M91" s="19"/>
      <c r="N91" s="19"/>
      <c r="O91" s="19"/>
      <c r="P91" s="19"/>
      <c r="Q91" s="2"/>
      <c r="R91" s="2"/>
      <c r="S91" s="2"/>
      <c r="T91" s="2"/>
      <c r="U91" s="2"/>
      <c r="V91" s="2"/>
      <c r="W91" s="2"/>
      <c r="X91" s="2"/>
      <c r="Y91"/>
      <c r="Z91"/>
      <c r="AA91"/>
      <c r="AB91"/>
      <c r="AC91"/>
      <c r="AD91"/>
      <c r="AE91"/>
      <c r="AF91"/>
      <c r="AG91"/>
      <c r="AH91"/>
      <c r="AI91"/>
      <c r="AJ91"/>
      <c r="AK91"/>
      <c r="AL91" s="19"/>
      <c r="AM91" s="19"/>
    </row>
    <row r="92" spans="1:39" ht="15.75" x14ac:dyDescent="0.25">
      <c r="A92" s="32"/>
      <c r="B92" s="32"/>
      <c r="C92" s="2"/>
      <c r="D92" s="32">
        <v>2</v>
      </c>
      <c r="E92" s="32">
        <v>30</v>
      </c>
      <c r="F92" s="32">
        <v>70</v>
      </c>
      <c r="G92" s="19"/>
      <c r="H92" s="19"/>
      <c r="I92" s="19"/>
      <c r="J92" s="19"/>
      <c r="K92" s="19"/>
      <c r="L92" s="19"/>
      <c r="M92" s="19"/>
      <c r="N92" s="19"/>
      <c r="O92" s="19"/>
      <c r="P92" s="19"/>
      <c r="Q92" s="2"/>
      <c r="R92" s="2"/>
      <c r="S92" s="2"/>
      <c r="T92" s="2"/>
      <c r="U92" s="2"/>
      <c r="V92" s="2"/>
      <c r="W92" s="2"/>
      <c r="X92" s="2"/>
      <c r="Y92"/>
      <c r="Z92"/>
      <c r="AA92"/>
      <c r="AB92"/>
      <c r="AC92"/>
      <c r="AD92"/>
      <c r="AE92"/>
      <c r="AF92"/>
      <c r="AG92"/>
      <c r="AH92"/>
      <c r="AI92"/>
      <c r="AJ92"/>
      <c r="AK92"/>
      <c r="AL92" s="19"/>
      <c r="AM92" s="19"/>
    </row>
    <row r="93" spans="1:39" ht="15.75" x14ac:dyDescent="0.25">
      <c r="A93" s="32"/>
      <c r="B93" s="32" t="s">
        <v>167</v>
      </c>
      <c r="C93" s="2"/>
      <c r="D93" s="32" t="s">
        <v>445</v>
      </c>
      <c r="E93" s="32" t="s">
        <v>446</v>
      </c>
      <c r="F93" s="32" t="s">
        <v>447</v>
      </c>
      <c r="G93" s="19"/>
      <c r="H93" s="19"/>
      <c r="I93" s="19"/>
      <c r="J93" s="19"/>
      <c r="K93" s="19"/>
      <c r="L93" s="19"/>
      <c r="M93" s="19"/>
      <c r="N93" s="19"/>
      <c r="O93" s="19"/>
      <c r="P93" s="19"/>
      <c r="Q93" s="2"/>
      <c r="R93" s="2"/>
      <c r="S93" s="2"/>
      <c r="T93" s="2"/>
      <c r="U93" s="2"/>
      <c r="V93" s="2"/>
      <c r="W93" s="2"/>
      <c r="X93" s="2"/>
      <c r="Y93"/>
      <c r="Z93"/>
      <c r="AA93"/>
      <c r="AB93"/>
      <c r="AC93"/>
      <c r="AD93"/>
      <c r="AE93"/>
      <c r="AF93"/>
      <c r="AG93"/>
      <c r="AH93"/>
      <c r="AI93"/>
      <c r="AJ93"/>
      <c r="AK93"/>
      <c r="AL93" s="19"/>
      <c r="AM93" s="19"/>
    </row>
    <row r="94" spans="1:39" ht="15.75" x14ac:dyDescent="0.25">
      <c r="A94" s="32"/>
      <c r="B94" s="32">
        <v>1</v>
      </c>
      <c r="C94" s="2"/>
      <c r="D94" s="32">
        <f t="shared" ref="D94:F112" si="1">($B94^2)+D$19</f>
        <v>3</v>
      </c>
      <c r="E94" s="32">
        <f t="shared" si="1"/>
        <v>31</v>
      </c>
      <c r="F94" s="32">
        <f t="shared" si="1"/>
        <v>71</v>
      </c>
      <c r="G94" s="19"/>
      <c r="H94" s="19"/>
      <c r="I94" s="19"/>
      <c r="J94" s="19"/>
      <c r="K94" s="19"/>
      <c r="L94" s="19"/>
      <c r="M94" s="19"/>
      <c r="N94" s="19"/>
      <c r="O94" s="19"/>
      <c r="P94" s="19"/>
      <c r="Q94" s="2"/>
      <c r="R94" s="2"/>
      <c r="S94" s="2"/>
      <c r="T94" s="2"/>
      <c r="U94" s="2"/>
      <c r="V94" s="2"/>
      <c r="W94" s="2"/>
      <c r="X94" s="2"/>
      <c r="Y94"/>
      <c r="Z94"/>
      <c r="AA94"/>
      <c r="AB94"/>
      <c r="AC94"/>
      <c r="AD94"/>
      <c r="AE94"/>
      <c r="AF94"/>
      <c r="AG94"/>
      <c r="AH94"/>
      <c r="AI94"/>
      <c r="AJ94"/>
      <c r="AK94"/>
      <c r="AL94" s="19"/>
      <c r="AM94" s="19"/>
    </row>
    <row r="95" spans="1:39" ht="15.75" x14ac:dyDescent="0.25">
      <c r="A95" s="32"/>
      <c r="B95" s="32">
        <v>2</v>
      </c>
      <c r="C95" s="2"/>
      <c r="D95" s="32">
        <f t="shared" si="1"/>
        <v>6</v>
      </c>
      <c r="E95" s="32">
        <f t="shared" si="1"/>
        <v>34</v>
      </c>
      <c r="F95" s="32">
        <f t="shared" si="1"/>
        <v>74</v>
      </c>
      <c r="G95" s="19"/>
      <c r="H95" s="19"/>
      <c r="I95" s="19"/>
      <c r="J95" s="19"/>
      <c r="K95" s="19"/>
      <c r="L95" s="19"/>
      <c r="M95" s="19"/>
      <c r="N95" s="19"/>
      <c r="O95" s="19"/>
      <c r="P95" s="19"/>
      <c r="Q95" s="2"/>
      <c r="R95" s="2"/>
      <c r="S95" s="2"/>
      <c r="T95" s="2"/>
      <c r="U95" s="2"/>
      <c r="V95" s="2"/>
      <c r="W95" s="2"/>
      <c r="X95" s="2"/>
      <c r="Y95"/>
      <c r="Z95"/>
      <c r="AA95"/>
      <c r="AB95"/>
      <c r="AC95"/>
      <c r="AD95"/>
      <c r="AE95"/>
      <c r="AF95"/>
      <c r="AG95"/>
      <c r="AH95"/>
      <c r="AI95"/>
      <c r="AJ95"/>
      <c r="AK95"/>
      <c r="AL95" s="19"/>
      <c r="AM95" s="19"/>
    </row>
    <row r="96" spans="1:39" ht="15.75" x14ac:dyDescent="0.25">
      <c r="A96" s="32"/>
      <c r="B96" s="32">
        <v>3</v>
      </c>
      <c r="C96" s="2"/>
      <c r="D96" s="32">
        <f t="shared" si="1"/>
        <v>11</v>
      </c>
      <c r="E96" s="32">
        <f t="shared" si="1"/>
        <v>39</v>
      </c>
      <c r="F96" s="32">
        <f t="shared" si="1"/>
        <v>79</v>
      </c>
      <c r="G96" s="19"/>
      <c r="H96" s="19"/>
      <c r="I96" s="19"/>
      <c r="J96" s="19"/>
      <c r="K96" s="19"/>
      <c r="L96" s="19"/>
      <c r="M96" s="19"/>
      <c r="N96" s="19"/>
      <c r="O96" s="19"/>
      <c r="P96" s="19"/>
      <c r="Q96" s="2"/>
      <c r="R96" s="2"/>
      <c r="S96" s="2"/>
      <c r="T96" s="2"/>
      <c r="U96" s="2"/>
      <c r="V96" s="2"/>
      <c r="W96" s="2"/>
      <c r="X96" s="2"/>
      <c r="Y96"/>
      <c r="Z96"/>
      <c r="AA96"/>
      <c r="AB96"/>
      <c r="AC96"/>
      <c r="AD96"/>
      <c r="AE96"/>
      <c r="AF96"/>
      <c r="AG96"/>
      <c r="AH96"/>
      <c r="AI96"/>
      <c r="AJ96"/>
      <c r="AK96"/>
      <c r="AL96" s="19"/>
      <c r="AM96" s="19"/>
    </row>
    <row r="97" spans="1:39" ht="15.75" x14ac:dyDescent="0.25">
      <c r="A97" s="32"/>
      <c r="B97" s="32">
        <v>4</v>
      </c>
      <c r="C97" s="2"/>
      <c r="D97" s="32">
        <f t="shared" si="1"/>
        <v>18</v>
      </c>
      <c r="E97" s="32">
        <f t="shared" si="1"/>
        <v>46</v>
      </c>
      <c r="F97" s="32">
        <f t="shared" si="1"/>
        <v>86</v>
      </c>
      <c r="G97" s="19"/>
      <c r="H97" s="19"/>
      <c r="I97" s="19"/>
      <c r="J97" s="19"/>
      <c r="K97" s="19"/>
      <c r="L97" s="19"/>
      <c r="M97" s="19"/>
      <c r="N97" s="19"/>
      <c r="O97" s="19"/>
      <c r="P97" s="19"/>
      <c r="Q97" s="2"/>
      <c r="R97" s="2"/>
      <c r="S97" s="2"/>
      <c r="T97" s="2"/>
      <c r="U97" s="2"/>
      <c r="V97" s="2"/>
      <c r="W97" s="2"/>
      <c r="X97" s="2"/>
      <c r="Y97"/>
      <c r="Z97"/>
      <c r="AA97"/>
      <c r="AB97"/>
      <c r="AC97"/>
      <c r="AD97"/>
      <c r="AE97"/>
      <c r="AF97"/>
      <c r="AG97"/>
      <c r="AH97"/>
      <c r="AI97"/>
      <c r="AJ97"/>
      <c r="AK97"/>
      <c r="AL97" s="19"/>
      <c r="AM97" s="19"/>
    </row>
    <row r="98" spans="1:39" ht="15.75" x14ac:dyDescent="0.25">
      <c r="A98" s="32"/>
      <c r="B98" s="32">
        <v>5</v>
      </c>
      <c r="C98" s="2"/>
      <c r="D98" s="32">
        <f t="shared" si="1"/>
        <v>27</v>
      </c>
      <c r="E98" s="32">
        <f t="shared" si="1"/>
        <v>55</v>
      </c>
      <c r="F98" s="32">
        <f t="shared" si="1"/>
        <v>95</v>
      </c>
      <c r="G98" s="19"/>
      <c r="H98" s="19"/>
      <c r="I98" s="19"/>
      <c r="J98" s="19"/>
      <c r="K98" s="19"/>
      <c r="L98" s="19"/>
      <c r="M98" s="19"/>
      <c r="N98" s="19"/>
      <c r="O98" s="19"/>
      <c r="P98" s="19"/>
      <c r="Q98" s="2"/>
      <c r="R98" s="2"/>
      <c r="S98" s="2"/>
      <c r="T98" s="2"/>
      <c r="U98" s="2"/>
      <c r="V98" s="2"/>
      <c r="W98" s="2"/>
      <c r="X98" s="2"/>
      <c r="Y98"/>
      <c r="Z98"/>
      <c r="AA98"/>
      <c r="AB98"/>
      <c r="AC98"/>
      <c r="AD98"/>
      <c r="AE98"/>
      <c r="AF98"/>
      <c r="AG98"/>
      <c r="AH98"/>
      <c r="AI98"/>
      <c r="AJ98"/>
      <c r="AK98"/>
      <c r="AL98" s="19"/>
      <c r="AM98" s="19"/>
    </row>
    <row r="99" spans="1:39" ht="15.75" x14ac:dyDescent="0.25">
      <c r="A99" s="32"/>
      <c r="B99" s="32">
        <v>6</v>
      </c>
      <c r="C99" s="2"/>
      <c r="D99" s="32">
        <f t="shared" si="1"/>
        <v>38</v>
      </c>
      <c r="E99" s="32">
        <f t="shared" si="1"/>
        <v>66</v>
      </c>
      <c r="F99" s="32">
        <f t="shared" si="1"/>
        <v>106</v>
      </c>
      <c r="G99" s="19"/>
      <c r="H99" s="19"/>
      <c r="I99" s="19"/>
      <c r="J99" s="19"/>
      <c r="K99" s="19"/>
      <c r="L99" s="19"/>
      <c r="M99" s="19"/>
      <c r="N99" s="19"/>
      <c r="O99" s="19"/>
      <c r="P99" s="19"/>
      <c r="Q99" s="2"/>
      <c r="R99" s="2"/>
      <c r="S99" s="2"/>
      <c r="T99" s="2"/>
      <c r="U99" s="2"/>
      <c r="V99" s="2"/>
      <c r="W99" s="2"/>
      <c r="X99" s="2"/>
      <c r="Y99"/>
      <c r="Z99"/>
      <c r="AA99"/>
      <c r="AB99"/>
      <c r="AC99"/>
      <c r="AD99"/>
      <c r="AE99"/>
      <c r="AF99"/>
      <c r="AG99"/>
      <c r="AH99"/>
      <c r="AI99"/>
      <c r="AJ99"/>
      <c r="AK99"/>
      <c r="AL99" s="19"/>
      <c r="AM99" s="19"/>
    </row>
    <row r="100" spans="1:39" ht="15.75" x14ac:dyDescent="0.25">
      <c r="A100" s="32"/>
      <c r="B100" s="32">
        <v>7</v>
      </c>
      <c r="C100" s="2"/>
      <c r="D100" s="32">
        <f t="shared" si="1"/>
        <v>51</v>
      </c>
      <c r="E100" s="32">
        <f t="shared" si="1"/>
        <v>79</v>
      </c>
      <c r="F100" s="32">
        <f t="shared" si="1"/>
        <v>119</v>
      </c>
      <c r="G100" s="19"/>
      <c r="H100" s="19"/>
      <c r="I100" s="19"/>
      <c r="J100" s="19"/>
      <c r="K100" s="19"/>
      <c r="L100" s="19"/>
      <c r="M100" s="19"/>
      <c r="N100" s="19"/>
      <c r="O100" s="19"/>
      <c r="P100" s="19"/>
      <c r="Q100" s="2"/>
      <c r="R100" s="2"/>
      <c r="S100" s="2"/>
      <c r="T100" s="2"/>
      <c r="U100" s="2"/>
      <c r="V100" s="2"/>
      <c r="W100" s="2"/>
      <c r="X100" s="2"/>
      <c r="Y100"/>
      <c r="Z100"/>
      <c r="AA100"/>
      <c r="AB100"/>
      <c r="AC100"/>
      <c r="AD100"/>
      <c r="AE100"/>
      <c r="AF100"/>
      <c r="AG100"/>
      <c r="AH100"/>
      <c r="AI100"/>
      <c r="AJ100"/>
      <c r="AK100"/>
      <c r="AL100" s="19"/>
      <c r="AM100" s="19"/>
    </row>
    <row r="101" spans="1:39" ht="15.75" x14ac:dyDescent="0.25">
      <c r="A101" s="32"/>
      <c r="B101" s="32">
        <v>8</v>
      </c>
      <c r="C101" s="2"/>
      <c r="D101" s="32">
        <f t="shared" si="1"/>
        <v>66</v>
      </c>
      <c r="E101" s="32">
        <f t="shared" si="1"/>
        <v>94</v>
      </c>
      <c r="F101" s="32">
        <f t="shared" si="1"/>
        <v>134</v>
      </c>
      <c r="G101" s="19"/>
      <c r="H101" s="19"/>
      <c r="I101" s="19"/>
      <c r="J101" s="19"/>
      <c r="K101" s="19"/>
      <c r="L101" s="19"/>
      <c r="M101" s="19"/>
      <c r="N101" s="19"/>
      <c r="O101" s="19"/>
      <c r="P101" s="19"/>
      <c r="Q101" s="2"/>
      <c r="R101" s="2"/>
      <c r="S101" s="2"/>
      <c r="T101" s="2"/>
      <c r="U101" s="2"/>
      <c r="V101" s="2"/>
      <c r="W101" s="2"/>
      <c r="X101" s="2"/>
      <c r="Y101"/>
      <c r="Z101"/>
      <c r="AA101"/>
      <c r="AB101"/>
      <c r="AC101"/>
      <c r="AD101"/>
      <c r="AE101"/>
      <c r="AF101"/>
      <c r="AG101"/>
      <c r="AH101"/>
      <c r="AI101"/>
      <c r="AJ101"/>
      <c r="AK101"/>
      <c r="AL101" s="19"/>
      <c r="AM101" s="19"/>
    </row>
    <row r="102" spans="1:39" ht="15.75" x14ac:dyDescent="0.25">
      <c r="A102" s="32"/>
      <c r="B102" s="32">
        <v>9</v>
      </c>
      <c r="C102" s="2"/>
      <c r="D102" s="32">
        <f t="shared" si="1"/>
        <v>83</v>
      </c>
      <c r="E102" s="32">
        <f t="shared" si="1"/>
        <v>111</v>
      </c>
      <c r="F102" s="32">
        <f t="shared" si="1"/>
        <v>151</v>
      </c>
      <c r="G102" s="19"/>
      <c r="H102" s="19"/>
      <c r="I102" s="19"/>
      <c r="J102" s="19"/>
      <c r="K102" s="19"/>
      <c r="L102" s="19"/>
      <c r="M102" s="19"/>
      <c r="N102" s="19"/>
      <c r="O102" s="19"/>
      <c r="P102" s="19"/>
      <c r="Q102" s="2"/>
      <c r="R102" s="2"/>
      <c r="S102" s="2"/>
      <c r="T102" s="2"/>
      <c r="U102" s="2"/>
      <c r="V102" s="2"/>
      <c r="W102" s="2"/>
      <c r="X102" s="2"/>
      <c r="Y102"/>
      <c r="Z102"/>
      <c r="AA102"/>
      <c r="AB102"/>
      <c r="AC102"/>
      <c r="AD102"/>
      <c r="AE102"/>
      <c r="AF102"/>
      <c r="AG102"/>
      <c r="AH102"/>
      <c r="AI102"/>
      <c r="AJ102"/>
      <c r="AK102"/>
      <c r="AL102" s="19"/>
      <c r="AM102" s="19"/>
    </row>
    <row r="103" spans="1:39" ht="15.75" x14ac:dyDescent="0.25">
      <c r="A103" s="32"/>
      <c r="B103" s="32">
        <v>10</v>
      </c>
      <c r="C103" s="2"/>
      <c r="D103" s="32">
        <f t="shared" si="1"/>
        <v>102</v>
      </c>
      <c r="E103" s="32">
        <f t="shared" si="1"/>
        <v>130</v>
      </c>
      <c r="F103" s="32">
        <f t="shared" si="1"/>
        <v>170</v>
      </c>
      <c r="G103" s="19"/>
      <c r="H103" s="19"/>
      <c r="I103" s="19"/>
      <c r="J103" s="19"/>
      <c r="K103" s="19"/>
      <c r="L103" s="19"/>
      <c r="M103" s="19"/>
      <c r="N103" s="19"/>
      <c r="O103" s="19"/>
      <c r="P103" s="19"/>
      <c r="Q103" s="2"/>
      <c r="R103" s="2"/>
      <c r="S103" s="2"/>
      <c r="T103" s="2"/>
      <c r="U103" s="2"/>
      <c r="V103" s="2"/>
      <c r="W103" s="2"/>
      <c r="X103" s="2"/>
      <c r="Y103"/>
      <c r="Z103"/>
      <c r="AA103"/>
      <c r="AB103"/>
      <c r="AC103"/>
      <c r="AD103"/>
      <c r="AE103"/>
      <c r="AF103"/>
      <c r="AG103"/>
      <c r="AH103"/>
      <c r="AI103"/>
      <c r="AJ103"/>
      <c r="AK103"/>
      <c r="AL103" s="19"/>
      <c r="AM103" s="19"/>
    </row>
    <row r="104" spans="1:39" ht="15.75" x14ac:dyDescent="0.25">
      <c r="A104" s="32"/>
      <c r="B104" s="32">
        <v>11</v>
      </c>
      <c r="C104" s="2"/>
      <c r="D104" s="32">
        <f t="shared" si="1"/>
        <v>123</v>
      </c>
      <c r="E104" s="32">
        <f t="shared" si="1"/>
        <v>151</v>
      </c>
      <c r="F104" s="32">
        <f t="shared" si="1"/>
        <v>191</v>
      </c>
      <c r="G104" s="19"/>
      <c r="H104" s="19"/>
      <c r="I104" s="19"/>
      <c r="J104" s="19"/>
      <c r="K104" s="19"/>
      <c r="L104" s="19"/>
      <c r="M104" s="19"/>
      <c r="N104" s="19"/>
      <c r="O104" s="19"/>
      <c r="P104" s="19"/>
      <c r="Q104" s="2"/>
      <c r="R104" s="2"/>
      <c r="S104" s="2"/>
      <c r="T104" s="2"/>
      <c r="U104" s="2"/>
      <c r="V104" s="2"/>
      <c r="W104" s="2"/>
      <c r="X104" s="2"/>
      <c r="Y104"/>
      <c r="Z104"/>
      <c r="AA104"/>
      <c r="AB104"/>
      <c r="AC104"/>
      <c r="AD104"/>
      <c r="AE104"/>
      <c r="AF104"/>
      <c r="AG104"/>
      <c r="AH104"/>
      <c r="AI104"/>
      <c r="AJ104"/>
      <c r="AK104"/>
      <c r="AL104" s="19"/>
      <c r="AM104" s="19"/>
    </row>
    <row r="105" spans="1:39" ht="15.75" x14ac:dyDescent="0.25">
      <c r="A105" s="32"/>
      <c r="B105" s="32">
        <v>12</v>
      </c>
      <c r="C105" s="2"/>
      <c r="D105" s="32">
        <f t="shared" si="1"/>
        <v>146</v>
      </c>
      <c r="E105" s="32">
        <f t="shared" si="1"/>
        <v>174</v>
      </c>
      <c r="F105" s="32">
        <f t="shared" si="1"/>
        <v>214</v>
      </c>
      <c r="G105" s="19"/>
      <c r="H105" s="19"/>
      <c r="I105" s="19"/>
      <c r="J105" s="19"/>
      <c r="K105" s="19"/>
      <c r="L105" s="19"/>
      <c r="M105" s="19"/>
      <c r="N105" s="19"/>
      <c r="O105" s="19"/>
      <c r="P105" s="19"/>
      <c r="Q105" s="2"/>
      <c r="R105" s="2"/>
      <c r="S105" s="2"/>
      <c r="T105" s="2"/>
      <c r="U105" s="2"/>
      <c r="V105" s="2"/>
      <c r="W105" s="2"/>
      <c r="X105" s="2"/>
      <c r="Y105"/>
      <c r="Z105"/>
      <c r="AA105"/>
      <c r="AB105"/>
      <c r="AC105"/>
      <c r="AD105"/>
      <c r="AE105"/>
      <c r="AF105"/>
      <c r="AG105"/>
      <c r="AH105"/>
      <c r="AI105"/>
      <c r="AJ105"/>
      <c r="AK105"/>
      <c r="AL105" s="19"/>
      <c r="AM105" s="19"/>
    </row>
    <row r="106" spans="1:39" ht="15.75" x14ac:dyDescent="0.25">
      <c r="A106" s="32"/>
      <c r="B106" s="32">
        <v>13</v>
      </c>
      <c r="C106" s="2"/>
      <c r="D106" s="32">
        <f t="shared" si="1"/>
        <v>171</v>
      </c>
      <c r="E106" s="32">
        <f t="shared" si="1"/>
        <v>199</v>
      </c>
      <c r="F106" s="32">
        <f t="shared" si="1"/>
        <v>239</v>
      </c>
      <c r="G106" s="19"/>
      <c r="H106" s="19"/>
      <c r="I106" s="19"/>
      <c r="J106" s="19"/>
      <c r="K106" s="19"/>
      <c r="L106" s="19"/>
      <c r="M106" s="19"/>
      <c r="N106" s="19"/>
      <c r="O106" s="19"/>
      <c r="P106" s="19"/>
      <c r="Q106" s="2"/>
      <c r="R106" s="2"/>
      <c r="S106" s="2"/>
      <c r="T106" s="2"/>
      <c r="U106" s="2"/>
      <c r="V106" s="2"/>
      <c r="W106" s="2"/>
      <c r="X106" s="2"/>
      <c r="Y106"/>
      <c r="Z106"/>
      <c r="AA106"/>
      <c r="AB106"/>
      <c r="AC106"/>
      <c r="AD106"/>
      <c r="AE106"/>
      <c r="AF106"/>
      <c r="AG106"/>
      <c r="AH106"/>
      <c r="AI106"/>
      <c r="AJ106"/>
      <c r="AK106"/>
      <c r="AL106" s="19"/>
      <c r="AM106" s="19"/>
    </row>
    <row r="107" spans="1:39" ht="15.75" x14ac:dyDescent="0.25">
      <c r="A107" s="32"/>
      <c r="B107" s="32">
        <v>14</v>
      </c>
      <c r="C107" s="2"/>
      <c r="D107" s="32">
        <f t="shared" si="1"/>
        <v>198</v>
      </c>
      <c r="E107" s="32">
        <f t="shared" si="1"/>
        <v>226</v>
      </c>
      <c r="F107" s="32">
        <f t="shared" si="1"/>
        <v>266</v>
      </c>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row>
    <row r="108" spans="1:39" ht="15.75" x14ac:dyDescent="0.25">
      <c r="A108" s="32"/>
      <c r="B108" s="32">
        <v>15</v>
      </c>
      <c r="C108" s="2"/>
      <c r="D108" s="32">
        <f t="shared" si="1"/>
        <v>227</v>
      </c>
      <c r="E108" s="32">
        <f t="shared" si="1"/>
        <v>255</v>
      </c>
      <c r="F108" s="32">
        <f t="shared" si="1"/>
        <v>295</v>
      </c>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row>
    <row r="109" spans="1:39" ht="15.75" x14ac:dyDescent="0.25">
      <c r="A109" s="32"/>
      <c r="B109" s="32">
        <v>16</v>
      </c>
      <c r="C109" s="2"/>
      <c r="D109" s="32">
        <f t="shared" si="1"/>
        <v>258</v>
      </c>
      <c r="E109" s="32">
        <f t="shared" si="1"/>
        <v>286</v>
      </c>
      <c r="F109" s="32">
        <f t="shared" si="1"/>
        <v>326</v>
      </c>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row>
    <row r="110" spans="1:39" ht="15.75" x14ac:dyDescent="0.25">
      <c r="A110" s="32"/>
      <c r="B110" s="32">
        <v>17</v>
      </c>
      <c r="C110" s="2"/>
      <c r="D110" s="32">
        <f t="shared" si="1"/>
        <v>291</v>
      </c>
      <c r="E110" s="32">
        <f t="shared" si="1"/>
        <v>319</v>
      </c>
      <c r="F110" s="32">
        <f t="shared" si="1"/>
        <v>359</v>
      </c>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row>
    <row r="111" spans="1:39" ht="15.75" x14ac:dyDescent="0.25">
      <c r="A111" s="32"/>
      <c r="B111" s="32">
        <v>18</v>
      </c>
      <c r="C111" s="2"/>
      <c r="D111" s="32">
        <f t="shared" si="1"/>
        <v>326</v>
      </c>
      <c r="E111" s="32">
        <f t="shared" si="1"/>
        <v>354</v>
      </c>
      <c r="F111" s="32">
        <f t="shared" si="1"/>
        <v>394</v>
      </c>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row>
    <row r="112" spans="1:39" ht="15.75" x14ac:dyDescent="0.25">
      <c r="A112"/>
      <c r="B112" s="32">
        <v>19</v>
      </c>
      <c r="C112" s="2"/>
      <c r="D112" s="32">
        <f t="shared" si="1"/>
        <v>363</v>
      </c>
      <c r="E112" s="32">
        <f t="shared" si="1"/>
        <v>391</v>
      </c>
      <c r="F112" s="32">
        <f t="shared" si="1"/>
        <v>431</v>
      </c>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row>
    <row r="113" spans="1:39" ht="15.75" x14ac:dyDescent="0.25">
      <c r="A113"/>
      <c r="B113" s="32"/>
      <c r="C113" s="2"/>
      <c r="D113" s="32"/>
      <c r="E113" s="32"/>
      <c r="F113" s="32"/>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row>
    <row r="114" spans="1:39" ht="15.75" x14ac:dyDescent="0.25">
      <c r="A114"/>
      <c r="B114" s="32"/>
      <c r="C114" s="2"/>
      <c r="D114" s="32"/>
      <c r="E114" s="32"/>
      <c r="F114" s="32"/>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row>
    <row r="115" spans="1:39" ht="15.75" x14ac:dyDescent="0.25">
      <c r="A115" t="s">
        <v>423</v>
      </c>
      <c r="B115" s="32"/>
      <c r="C115" s="2"/>
      <c r="D115" s="32"/>
      <c r="E115" s="32"/>
      <c r="F115" s="32"/>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row>
    <row r="116" spans="1:39" ht="15.75" x14ac:dyDescent="0.25">
      <c r="A116" t="s">
        <v>424</v>
      </c>
      <c r="B116" s="32"/>
      <c r="C116" s="2"/>
      <c r="D116" s="32"/>
      <c r="E116" s="32"/>
      <c r="F116" s="32"/>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row>
    <row r="117" spans="1:39" ht="15.75" x14ac:dyDescent="0.25">
      <c r="A117" t="s">
        <v>425</v>
      </c>
      <c r="B117" s="32"/>
      <c r="C117" s="2"/>
      <c r="D117" s="32"/>
      <c r="E117" s="32"/>
      <c r="F117" s="32"/>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row>
    <row r="118" spans="1:39" ht="15.75" x14ac:dyDescent="0.25">
      <c r="A118" t="s">
        <v>874</v>
      </c>
      <c r="B118" s="32"/>
      <c r="C118" s="2"/>
      <c r="D118" s="32"/>
      <c r="E118" s="32"/>
      <c r="F118" s="32"/>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row>
    <row r="119" spans="1:39" ht="15.75" x14ac:dyDescent="0.25">
      <c r="A119"/>
      <c r="B119" s="32"/>
      <c r="C119" s="2"/>
      <c r="D119" s="32"/>
      <c r="E119" s="32"/>
      <c r="F119" s="32"/>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row>
    <row r="120" spans="1:39" ht="15.75" x14ac:dyDescent="0.25">
      <c r="A120" t="s">
        <v>875</v>
      </c>
      <c r="B120" s="32"/>
      <c r="C120" s="2"/>
      <c r="D120" s="32"/>
      <c r="E120" s="32"/>
      <c r="F120" s="32"/>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row>
    <row r="121" spans="1:39" ht="15.75" x14ac:dyDescent="0.25">
      <c r="A121"/>
      <c r="B121" s="32"/>
      <c r="C121" s="2"/>
      <c r="D121" s="32"/>
      <c r="E121" s="32"/>
      <c r="F121" s="32"/>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row>
    <row r="122" spans="1:39" ht="15.75" x14ac:dyDescent="0.25">
      <c r="A122"/>
      <c r="B122" s="32"/>
      <c r="C122" s="2"/>
      <c r="D122" s="32"/>
      <c r="E122" s="32"/>
      <c r="F122" s="32"/>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row>
    <row r="123" spans="1:39" ht="15.75" x14ac:dyDescent="0.25">
      <c r="A123"/>
      <c r="B123" s="32"/>
      <c r="C123" s="2"/>
      <c r="D123" s="32"/>
      <c r="E123" s="32"/>
      <c r="F123" s="32"/>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row>
    <row r="124" spans="1:39" ht="15.75" x14ac:dyDescent="0.25">
      <c r="A124"/>
      <c r="B124" s="32"/>
      <c r="C124" s="2"/>
      <c r="D124" s="32"/>
      <c r="E124" s="32"/>
      <c r="F124" s="32"/>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row>
    <row r="125" spans="1:39" ht="15.75" x14ac:dyDescent="0.25">
      <c r="A125"/>
      <c r="B125" s="32"/>
      <c r="C125" s="2"/>
      <c r="D125" s="32"/>
      <c r="E125" s="32"/>
      <c r="F125" s="32"/>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row>
    <row r="126" spans="1:39" ht="15.75" x14ac:dyDescent="0.25">
      <c r="A126" t="s">
        <v>876</v>
      </c>
      <c r="B126" s="32"/>
      <c r="C126" s="2"/>
      <c r="D126" s="32"/>
      <c r="E126" s="32"/>
      <c r="F126" s="32"/>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row>
    <row r="127" spans="1:39" ht="15.75" x14ac:dyDescent="0.25">
      <c r="A127" t="s">
        <v>877</v>
      </c>
      <c r="B127" s="32"/>
      <c r="C127" s="2"/>
      <c r="D127" s="32"/>
      <c r="E127" s="32"/>
      <c r="F127" s="32"/>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row>
    <row r="128" spans="1:39" ht="15.75" x14ac:dyDescent="0.25">
      <c r="A128" t="s">
        <v>878</v>
      </c>
      <c r="B128" s="32"/>
      <c r="C128" s="2"/>
      <c r="D128" s="32"/>
      <c r="E128" s="32"/>
      <c r="F128" s="32"/>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row>
    <row r="129" spans="1:39" ht="15.75" x14ac:dyDescent="0.25">
      <c r="A129"/>
      <c r="B129" s="32"/>
      <c r="C129" s="2"/>
      <c r="D129" s="32"/>
      <c r="E129" s="32"/>
      <c r="F129" s="32"/>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row>
    <row r="130" spans="1:39" ht="15.75" x14ac:dyDescent="0.25">
      <c r="A130" t="s">
        <v>879</v>
      </c>
      <c r="B130" s="32"/>
      <c r="C130" s="2"/>
      <c r="D130" s="32"/>
      <c r="E130" s="32"/>
      <c r="F130" s="32"/>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row>
    <row r="131" spans="1:39" ht="15.75" x14ac:dyDescent="0.25">
      <c r="A131" t="s">
        <v>880</v>
      </c>
      <c r="B131" s="32"/>
      <c r="C131" s="2"/>
      <c r="D131" s="32"/>
      <c r="E131" s="32"/>
      <c r="F131" s="32"/>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row>
    <row r="132" spans="1:39" ht="15.75" x14ac:dyDescent="0.25">
      <c r="A132" t="s">
        <v>881</v>
      </c>
      <c r="B132" s="32"/>
      <c r="C132" s="2"/>
      <c r="D132"/>
      <c r="E132" s="32"/>
      <c r="F132" s="32"/>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row>
    <row r="133" spans="1:39" ht="15.75" x14ac:dyDescent="0.25">
      <c r="A133"/>
      <c r="B133" s="32"/>
      <c r="C133" s="2"/>
      <c r="D133" s="32"/>
      <c r="E133" s="32"/>
      <c r="F133" s="32"/>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row>
    <row r="134" spans="1:39" ht="15.75" x14ac:dyDescent="0.25">
      <c r="A134"/>
      <c r="B134" s="32"/>
      <c r="C134" s="2"/>
      <c r="D134" s="32"/>
      <c r="E134" s="32"/>
      <c r="F134" s="32"/>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row>
    <row r="135" spans="1:39" ht="15.75" x14ac:dyDescent="0.25">
      <c r="A135" t="s">
        <v>882</v>
      </c>
      <c r="B135" s="32"/>
      <c r="C135" s="2"/>
      <c r="D135" s="32"/>
      <c r="E135" s="32"/>
      <c r="F135" s="32"/>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row>
    <row r="136" spans="1:39" ht="15.75" x14ac:dyDescent="0.25">
      <c r="A136"/>
      <c r="B136" s="32"/>
      <c r="C136" s="2"/>
      <c r="D136" s="32"/>
      <c r="E136" s="32"/>
      <c r="F136" s="32"/>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row>
    <row r="137" spans="1:39" ht="15.75" x14ac:dyDescent="0.25">
      <c r="A137"/>
      <c r="B137" s="32"/>
      <c r="C137" s="2"/>
      <c r="D137" s="32"/>
      <c r="E137" s="32"/>
      <c r="F137" s="32"/>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row>
    <row r="138" spans="1:39" ht="18" x14ac:dyDescent="0.25">
      <c r="A138" s="3" t="s">
        <v>900</v>
      </c>
      <c r="B138" s="32"/>
      <c r="C138" s="2"/>
      <c r="D138" s="32"/>
      <c r="E138" s="32"/>
      <c r="F138" s="32"/>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row>
    <row r="139" spans="1:39" ht="15.75" x14ac:dyDescent="0.25">
      <c r="A139" s="21" t="s">
        <v>908</v>
      </c>
      <c r="B139" s="19"/>
      <c r="C139" s="19"/>
      <c r="D139" s="19"/>
      <c r="E139" s="19"/>
      <c r="F139" s="19"/>
      <c r="G139" s="19"/>
      <c r="H139" s="19"/>
      <c r="I139" s="19"/>
      <c r="J139" s="19"/>
      <c r="K139" s="19"/>
      <c r="L139" s="19"/>
      <c r="M139" s="19"/>
      <c r="N139" s="19"/>
      <c r="O139" s="19"/>
      <c r="P139" s="19"/>
      <c r="Q139" s="19"/>
      <c r="R139" s="19"/>
      <c r="S139" s="19"/>
      <c r="T139" s="19"/>
      <c r="U139" s="19"/>
      <c r="V139" s="2"/>
      <c r="W139" s="19"/>
      <c r="X139" s="19"/>
      <c r="Y139" s="19"/>
      <c r="Z139" s="19"/>
      <c r="AA139" s="19"/>
      <c r="AB139" s="19"/>
      <c r="AC139" s="19"/>
      <c r="AD139" s="19"/>
      <c r="AE139" s="19"/>
      <c r="AF139" s="19"/>
      <c r="AG139" s="19"/>
      <c r="AH139" s="19"/>
      <c r="AI139" s="19"/>
      <c r="AJ139" s="19"/>
      <c r="AK139" s="19"/>
      <c r="AL139" s="19"/>
      <c r="AM139" s="19"/>
    </row>
    <row r="140" spans="1:39" ht="15.75" x14ac:dyDescent="0.25">
      <c r="B140" s="32"/>
      <c r="C140" s="2"/>
      <c r="D140" s="32" t="s">
        <v>256</v>
      </c>
      <c r="E140" s="32" t="s">
        <v>256</v>
      </c>
      <c r="F140" s="32" t="s">
        <v>256</v>
      </c>
      <c r="N140" s="19"/>
      <c r="O140" s="19"/>
      <c r="P140" s="19"/>
      <c r="Q140" s="19"/>
      <c r="R140" s="19"/>
      <c r="S140" s="19"/>
      <c r="T140" s="19"/>
      <c r="U140" s="19"/>
      <c r="V140" s="2"/>
      <c r="W140" s="19"/>
      <c r="X140" s="19"/>
      <c r="Y140" s="19"/>
      <c r="Z140" s="19"/>
      <c r="AA140" s="19"/>
      <c r="AB140" s="19"/>
      <c r="AC140" s="19"/>
      <c r="AD140" s="19"/>
      <c r="AE140" s="19"/>
      <c r="AF140" s="19"/>
      <c r="AG140" s="19"/>
      <c r="AH140" s="19"/>
      <c r="AI140" s="19"/>
      <c r="AJ140" s="19"/>
      <c r="AK140" s="19"/>
      <c r="AL140" s="19"/>
      <c r="AM140" s="19"/>
    </row>
    <row r="141" spans="1:39" ht="15.75" x14ac:dyDescent="0.25">
      <c r="B141" s="32"/>
      <c r="C141" s="2"/>
      <c r="D141" s="32">
        <v>2</v>
      </c>
      <c r="E141" s="32">
        <v>30</v>
      </c>
      <c r="F141" s="32">
        <v>70</v>
      </c>
      <c r="N141" s="19"/>
      <c r="O141" s="19"/>
      <c r="P141" s="19"/>
      <c r="Q141" s="19"/>
      <c r="R141" s="19"/>
      <c r="S141" s="19"/>
      <c r="T141" s="19"/>
      <c r="U141" s="19"/>
      <c r="V141" s="2"/>
      <c r="W141" s="19"/>
      <c r="X141" s="19"/>
      <c r="Y141" s="19"/>
      <c r="Z141" s="19"/>
      <c r="AA141" s="19"/>
      <c r="AB141" s="19"/>
      <c r="AC141" s="19"/>
      <c r="AD141" s="19"/>
      <c r="AE141" s="19"/>
      <c r="AF141" s="19"/>
      <c r="AG141" s="19"/>
      <c r="AH141" s="19"/>
      <c r="AI141" s="19"/>
      <c r="AJ141" s="19"/>
      <c r="AK141" s="19"/>
      <c r="AL141" s="19"/>
      <c r="AM141" s="19"/>
    </row>
    <row r="142" spans="1:39" ht="15.75" x14ac:dyDescent="0.25">
      <c r="C142" s="32" t="s">
        <v>167</v>
      </c>
      <c r="D142" s="32" t="s">
        <v>445</v>
      </c>
      <c r="E142" s="32" t="s">
        <v>446</v>
      </c>
      <c r="F142" s="32" t="s">
        <v>447</v>
      </c>
      <c r="N142" s="19"/>
      <c r="O142" s="19"/>
      <c r="P142" s="19"/>
      <c r="Q142" s="19"/>
      <c r="R142" s="19"/>
      <c r="S142" s="19"/>
      <c r="T142" s="19"/>
      <c r="U142" s="19"/>
      <c r="V142" s="2"/>
      <c r="W142" s="19"/>
      <c r="X142" s="19"/>
      <c r="Y142" s="19"/>
      <c r="Z142" s="19"/>
      <c r="AA142" s="19"/>
      <c r="AB142" s="19"/>
      <c r="AC142" s="19"/>
      <c r="AD142" s="19"/>
      <c r="AE142" s="19"/>
      <c r="AF142" s="19"/>
      <c r="AG142" s="19"/>
      <c r="AH142" s="19"/>
      <c r="AI142" s="19"/>
      <c r="AJ142" s="19"/>
      <c r="AK142" s="19"/>
      <c r="AL142" s="19"/>
      <c r="AM142" s="19"/>
    </row>
    <row r="143" spans="1:39" ht="15.75" x14ac:dyDescent="0.25">
      <c r="C143" s="32">
        <v>1</v>
      </c>
      <c r="D143" s="32">
        <f t="shared" ref="D143:F161" si="2">($C143^2)+D$19</f>
        <v>3</v>
      </c>
      <c r="E143" s="32">
        <f t="shared" si="2"/>
        <v>31</v>
      </c>
      <c r="F143" s="32">
        <f t="shared" si="2"/>
        <v>71</v>
      </c>
      <c r="N143" s="19"/>
      <c r="O143" s="19"/>
      <c r="P143" s="19"/>
      <c r="Q143" s="19"/>
      <c r="R143" s="19"/>
      <c r="S143" s="19"/>
      <c r="T143" s="19"/>
      <c r="U143" s="19"/>
      <c r="V143" s="2"/>
      <c r="W143" s="19"/>
      <c r="X143" s="19"/>
      <c r="Y143" s="19"/>
      <c r="Z143" s="19"/>
      <c r="AA143" s="19"/>
      <c r="AB143" s="19"/>
      <c r="AC143" s="19"/>
      <c r="AD143" s="19"/>
      <c r="AE143" s="19"/>
      <c r="AF143" s="19"/>
      <c r="AG143" s="19"/>
      <c r="AH143" s="19"/>
      <c r="AI143" s="19"/>
      <c r="AJ143" s="19"/>
      <c r="AK143" s="19"/>
      <c r="AL143" s="19"/>
      <c r="AM143" s="19"/>
    </row>
    <row r="144" spans="1:39" ht="15.75" x14ac:dyDescent="0.25">
      <c r="C144" s="32">
        <v>2</v>
      </c>
      <c r="D144" s="32">
        <f t="shared" si="2"/>
        <v>6</v>
      </c>
      <c r="E144" s="32">
        <f t="shared" si="2"/>
        <v>34</v>
      </c>
      <c r="F144" s="32">
        <f t="shared" si="2"/>
        <v>74</v>
      </c>
      <c r="N144" s="19"/>
      <c r="O144" s="19"/>
      <c r="P144" s="19"/>
      <c r="Q144" s="19"/>
      <c r="R144" s="19"/>
      <c r="S144" s="19"/>
      <c r="T144" s="19"/>
      <c r="U144" s="19"/>
      <c r="V144" s="2"/>
      <c r="W144" s="19"/>
      <c r="X144" s="19"/>
      <c r="Y144" s="19"/>
      <c r="Z144" s="19"/>
      <c r="AA144" s="19"/>
      <c r="AB144" s="19"/>
      <c r="AC144" s="19"/>
      <c r="AD144" s="19"/>
      <c r="AE144" s="19"/>
      <c r="AF144" s="19"/>
      <c r="AG144" s="19"/>
      <c r="AH144" s="19"/>
      <c r="AI144" s="19"/>
      <c r="AJ144" s="19"/>
      <c r="AK144" s="19"/>
      <c r="AL144" s="19"/>
      <c r="AM144" s="19"/>
    </row>
    <row r="145" spans="1:39" ht="15.75" x14ac:dyDescent="0.25">
      <c r="C145" s="32">
        <v>3</v>
      </c>
      <c r="D145" s="32">
        <f t="shared" si="2"/>
        <v>11</v>
      </c>
      <c r="E145" s="32">
        <f t="shared" si="2"/>
        <v>39</v>
      </c>
      <c r="F145" s="32">
        <f t="shared" si="2"/>
        <v>79</v>
      </c>
      <c r="N145" s="19"/>
      <c r="O145" s="19"/>
      <c r="P145" s="19"/>
      <c r="Q145" s="19"/>
      <c r="R145" s="19"/>
      <c r="S145" s="19"/>
      <c r="T145" s="19"/>
      <c r="U145" s="19"/>
      <c r="V145" s="2"/>
      <c r="W145" s="19"/>
      <c r="X145" s="19"/>
      <c r="Y145" s="19"/>
      <c r="Z145" s="19"/>
      <c r="AA145" s="19"/>
      <c r="AB145" s="19"/>
      <c r="AC145" s="19"/>
      <c r="AD145" s="19"/>
      <c r="AE145" s="19"/>
      <c r="AF145" s="19"/>
      <c r="AG145" s="19"/>
      <c r="AH145" s="19"/>
      <c r="AI145" s="19"/>
      <c r="AJ145" s="19"/>
      <c r="AK145" s="19"/>
      <c r="AL145" s="19"/>
      <c r="AM145" s="19"/>
    </row>
    <row r="146" spans="1:39" ht="15.75" x14ac:dyDescent="0.25">
      <c r="C146" s="32">
        <v>4</v>
      </c>
      <c r="D146" s="32">
        <f t="shared" si="2"/>
        <v>18</v>
      </c>
      <c r="E146" s="32">
        <f t="shared" si="2"/>
        <v>46</v>
      </c>
      <c r="F146" s="32">
        <f t="shared" si="2"/>
        <v>86</v>
      </c>
      <c r="N146" s="19"/>
      <c r="O146" s="19"/>
      <c r="P146" s="19"/>
      <c r="Q146" s="19"/>
      <c r="R146" s="19"/>
      <c r="S146" s="19"/>
      <c r="T146" s="19"/>
      <c r="U146" s="19"/>
      <c r="V146" s="2"/>
      <c r="W146" s="19"/>
      <c r="X146" s="19"/>
      <c r="Y146" s="19"/>
      <c r="Z146" s="19"/>
      <c r="AA146" s="19"/>
      <c r="AB146" s="19"/>
      <c r="AC146" s="19"/>
      <c r="AD146" s="19"/>
      <c r="AE146" s="19"/>
      <c r="AF146" s="19"/>
      <c r="AG146" s="19"/>
      <c r="AH146" s="19"/>
      <c r="AI146" s="19"/>
      <c r="AJ146" s="19"/>
      <c r="AK146" s="19"/>
      <c r="AL146" s="19"/>
      <c r="AM146" s="19"/>
    </row>
    <row r="147" spans="1:39" ht="15.75" x14ac:dyDescent="0.25">
      <c r="C147" s="32">
        <v>5</v>
      </c>
      <c r="D147" s="32">
        <f t="shared" si="2"/>
        <v>27</v>
      </c>
      <c r="E147" s="32">
        <f t="shared" si="2"/>
        <v>55</v>
      </c>
      <c r="F147" s="32">
        <f t="shared" si="2"/>
        <v>95</v>
      </c>
      <c r="N147" s="19"/>
      <c r="O147" s="19"/>
      <c r="P147" s="19"/>
      <c r="Q147" s="19"/>
      <c r="R147" s="19"/>
      <c r="S147" s="19"/>
      <c r="T147" s="19"/>
      <c r="U147" s="19"/>
      <c r="V147" s="2"/>
      <c r="W147" s="19"/>
      <c r="X147" s="19"/>
      <c r="Y147" s="19"/>
      <c r="Z147" s="19"/>
      <c r="AA147" s="19"/>
      <c r="AB147" s="19"/>
      <c r="AC147" s="19"/>
      <c r="AD147" s="19"/>
      <c r="AE147" s="19"/>
      <c r="AF147" s="19"/>
      <c r="AG147" s="19"/>
      <c r="AH147" s="19"/>
      <c r="AI147" s="19"/>
      <c r="AJ147" s="19"/>
      <c r="AK147" s="19"/>
      <c r="AL147" s="19"/>
      <c r="AM147" s="19"/>
    </row>
    <row r="148" spans="1:39" ht="15.75" x14ac:dyDescent="0.25">
      <c r="C148" s="32">
        <v>6</v>
      </c>
      <c r="D148" s="32">
        <f t="shared" si="2"/>
        <v>38</v>
      </c>
      <c r="E148" s="32">
        <f t="shared" si="2"/>
        <v>66</v>
      </c>
      <c r="F148" s="32">
        <f t="shared" si="2"/>
        <v>106</v>
      </c>
      <c r="N148" s="19"/>
      <c r="O148" s="19"/>
      <c r="P148" s="19"/>
      <c r="Q148" s="19"/>
      <c r="R148" s="19"/>
      <c r="S148" s="19"/>
      <c r="T148" s="19"/>
      <c r="U148" s="19"/>
      <c r="V148" s="2"/>
      <c r="W148" s="19"/>
      <c r="X148" s="19"/>
      <c r="Y148" s="19"/>
      <c r="Z148" s="19"/>
      <c r="AA148" s="19"/>
      <c r="AB148" s="19"/>
      <c r="AC148" s="19"/>
      <c r="AD148" s="19"/>
      <c r="AE148" s="19"/>
      <c r="AF148" s="19"/>
      <c r="AG148" s="19"/>
      <c r="AH148" s="19"/>
      <c r="AI148" s="19"/>
      <c r="AJ148" s="19"/>
      <c r="AK148" s="19"/>
      <c r="AL148" s="19"/>
      <c r="AM148" s="19"/>
    </row>
    <row r="149" spans="1:39" ht="15.75" x14ac:dyDescent="0.25">
      <c r="C149" s="32">
        <v>7</v>
      </c>
      <c r="D149" s="32">
        <f t="shared" si="2"/>
        <v>51</v>
      </c>
      <c r="E149" s="32">
        <f t="shared" si="2"/>
        <v>79</v>
      </c>
      <c r="F149" s="32">
        <f t="shared" si="2"/>
        <v>119</v>
      </c>
      <c r="N149" s="19"/>
      <c r="O149" s="19"/>
      <c r="P149" s="19"/>
      <c r="Q149" s="19"/>
      <c r="R149" s="19"/>
      <c r="S149" s="19"/>
      <c r="T149" s="19"/>
      <c r="U149" s="19"/>
      <c r="V149" s="2"/>
      <c r="W149" s="19"/>
      <c r="X149" s="19"/>
      <c r="Y149" s="19"/>
      <c r="Z149" s="19"/>
      <c r="AA149" s="19"/>
      <c r="AB149" s="19"/>
      <c r="AC149" s="19"/>
      <c r="AD149" s="19"/>
      <c r="AE149" s="19"/>
      <c r="AF149" s="19"/>
      <c r="AG149" s="19"/>
      <c r="AH149" s="19"/>
      <c r="AI149" s="19"/>
      <c r="AJ149" s="19"/>
      <c r="AK149" s="19"/>
      <c r="AL149" s="19"/>
      <c r="AM149" s="19"/>
    </row>
    <row r="150" spans="1:39" ht="15.75" x14ac:dyDescent="0.25">
      <c r="C150" s="32">
        <v>8</v>
      </c>
      <c r="D150" s="32">
        <f t="shared" si="2"/>
        <v>66</v>
      </c>
      <c r="E150" s="32">
        <f t="shared" si="2"/>
        <v>94</v>
      </c>
      <c r="F150" s="32">
        <f t="shared" si="2"/>
        <v>134</v>
      </c>
      <c r="N150" s="19"/>
      <c r="O150" s="19"/>
      <c r="P150" s="19"/>
      <c r="Q150" s="19"/>
      <c r="R150" s="19"/>
      <c r="S150" s="19"/>
      <c r="T150" s="19"/>
      <c r="U150" s="19"/>
      <c r="V150" s="2"/>
      <c r="W150" s="19"/>
      <c r="X150" s="19"/>
      <c r="Y150" s="19"/>
      <c r="Z150" s="19"/>
      <c r="AA150" s="19"/>
      <c r="AB150" s="19"/>
      <c r="AC150" s="19"/>
      <c r="AD150" s="19"/>
      <c r="AE150" s="19"/>
      <c r="AF150" s="19"/>
      <c r="AG150" s="19"/>
      <c r="AH150" s="19"/>
      <c r="AI150" s="19"/>
      <c r="AJ150" s="19"/>
      <c r="AK150" s="19"/>
      <c r="AL150" s="19"/>
      <c r="AM150" s="19"/>
    </row>
    <row r="151" spans="1:39" ht="15.75" x14ac:dyDescent="0.25">
      <c r="C151" s="32">
        <v>9</v>
      </c>
      <c r="D151" s="32">
        <f t="shared" si="2"/>
        <v>83</v>
      </c>
      <c r="E151" s="32">
        <f t="shared" si="2"/>
        <v>111</v>
      </c>
      <c r="F151" s="32">
        <f t="shared" si="2"/>
        <v>151</v>
      </c>
      <c r="N151" s="19"/>
      <c r="O151" s="19"/>
      <c r="P151" s="19"/>
      <c r="Q151" s="19"/>
      <c r="R151" s="19"/>
      <c r="S151" s="19"/>
      <c r="T151" s="19"/>
      <c r="U151" s="19"/>
      <c r="V151" s="2"/>
      <c r="W151" s="19"/>
      <c r="X151" s="19"/>
      <c r="Y151" s="19"/>
      <c r="Z151" s="19"/>
      <c r="AA151" s="19"/>
      <c r="AB151" s="19"/>
      <c r="AC151" s="19"/>
      <c r="AD151" s="19"/>
      <c r="AE151" s="19"/>
      <c r="AF151" s="19"/>
      <c r="AG151" s="19"/>
      <c r="AH151" s="19"/>
      <c r="AI151" s="19"/>
      <c r="AJ151" s="19"/>
      <c r="AK151" s="19"/>
      <c r="AL151" s="19"/>
      <c r="AM151" s="19"/>
    </row>
    <row r="152" spans="1:39" ht="15.75" x14ac:dyDescent="0.25">
      <c r="C152" s="32">
        <v>10</v>
      </c>
      <c r="D152" s="32">
        <f t="shared" si="2"/>
        <v>102</v>
      </c>
      <c r="E152" s="32">
        <f t="shared" si="2"/>
        <v>130</v>
      </c>
      <c r="F152" s="32">
        <f t="shared" si="2"/>
        <v>170</v>
      </c>
      <c r="N152" s="19"/>
      <c r="O152" s="19"/>
      <c r="P152" s="19"/>
      <c r="Q152" s="2"/>
      <c r="R152" s="2"/>
      <c r="S152" s="2"/>
      <c r="T152" s="2"/>
      <c r="U152" s="2"/>
      <c r="V152" s="2"/>
      <c r="W152" s="2"/>
      <c r="X152" s="2"/>
      <c r="Y152"/>
      <c r="Z152"/>
      <c r="AA152"/>
      <c r="AB152"/>
      <c r="AC152"/>
      <c r="AD152"/>
      <c r="AE152"/>
      <c r="AF152"/>
      <c r="AG152"/>
      <c r="AH152"/>
      <c r="AI152"/>
      <c r="AJ152"/>
      <c r="AK152"/>
      <c r="AL152" s="19"/>
      <c r="AM152" s="19"/>
    </row>
    <row r="153" spans="1:39" ht="15.75" x14ac:dyDescent="0.25">
      <c r="C153" s="32">
        <v>11</v>
      </c>
      <c r="D153" s="32">
        <f t="shared" si="2"/>
        <v>123</v>
      </c>
      <c r="E153" s="32">
        <f t="shared" si="2"/>
        <v>151</v>
      </c>
      <c r="F153" s="32">
        <f t="shared" si="2"/>
        <v>191</v>
      </c>
      <c r="N153" s="2"/>
      <c r="O153" s="2"/>
      <c r="P153" s="2"/>
      <c r="Q153" s="2"/>
      <c r="R153" s="2"/>
      <c r="S153" s="2"/>
      <c r="T153" s="2"/>
      <c r="U153" s="2"/>
      <c r="V153" s="2"/>
      <c r="W153" s="2"/>
      <c r="X153" s="2"/>
      <c r="Y153"/>
      <c r="Z153"/>
      <c r="AA153"/>
      <c r="AB153"/>
      <c r="AC153"/>
      <c r="AD153"/>
      <c r="AE153"/>
      <c r="AF153"/>
      <c r="AG153"/>
      <c r="AH153"/>
      <c r="AI153"/>
      <c r="AJ153"/>
      <c r="AK153"/>
      <c r="AL153" s="19"/>
      <c r="AM153" s="19"/>
    </row>
    <row r="154" spans="1:39" ht="15.75" x14ac:dyDescent="0.25">
      <c r="C154" s="32">
        <v>12</v>
      </c>
      <c r="D154" s="32">
        <f t="shared" si="2"/>
        <v>146</v>
      </c>
      <c r="E154" s="32">
        <f t="shared" si="2"/>
        <v>174</v>
      </c>
      <c r="F154" s="32">
        <f t="shared" si="2"/>
        <v>214</v>
      </c>
      <c r="N154" s="2"/>
      <c r="O154" s="2"/>
      <c r="P154" s="2"/>
      <c r="Q154" s="2"/>
      <c r="R154" s="2"/>
      <c r="S154" s="2"/>
      <c r="T154" s="2"/>
      <c r="U154" s="2"/>
      <c r="V154" s="2"/>
      <c r="W154" s="2"/>
      <c r="X154" s="2"/>
      <c r="Y154"/>
      <c r="Z154"/>
      <c r="AA154"/>
      <c r="AB154"/>
      <c r="AC154"/>
      <c r="AD154"/>
      <c r="AE154"/>
      <c r="AF154"/>
      <c r="AG154"/>
      <c r="AH154"/>
      <c r="AI154"/>
      <c r="AJ154"/>
      <c r="AK154"/>
      <c r="AL154" s="19"/>
      <c r="AM154" s="19"/>
    </row>
    <row r="155" spans="1:39" ht="15.75" x14ac:dyDescent="0.25">
      <c r="C155" s="32">
        <v>13</v>
      </c>
      <c r="D155" s="32">
        <f t="shared" si="2"/>
        <v>171</v>
      </c>
      <c r="E155" s="32">
        <f t="shared" si="2"/>
        <v>199</v>
      </c>
      <c r="F155" s="32">
        <f t="shared" si="2"/>
        <v>239</v>
      </c>
      <c r="N155" s="2"/>
      <c r="O155" s="2"/>
      <c r="P155" s="2"/>
      <c r="Q155" s="2"/>
      <c r="R155" s="2"/>
      <c r="S155" s="2"/>
      <c r="T155" s="2"/>
      <c r="U155" s="2"/>
      <c r="V155" s="2"/>
      <c r="W155" s="2"/>
      <c r="X155" s="2"/>
      <c r="Y155"/>
      <c r="Z155"/>
      <c r="AA155"/>
      <c r="AB155"/>
      <c r="AC155"/>
      <c r="AD155"/>
      <c r="AE155"/>
      <c r="AF155"/>
      <c r="AG155"/>
      <c r="AH155"/>
      <c r="AI155"/>
      <c r="AJ155"/>
      <c r="AK155"/>
      <c r="AL155" s="19"/>
      <c r="AM155" s="19"/>
    </row>
    <row r="156" spans="1:39" ht="15.75" x14ac:dyDescent="0.25">
      <c r="C156" s="32">
        <v>14</v>
      </c>
      <c r="D156" s="32">
        <f t="shared" si="2"/>
        <v>198</v>
      </c>
      <c r="E156" s="32">
        <f t="shared" si="2"/>
        <v>226</v>
      </c>
      <c r="F156" s="32">
        <f t="shared" si="2"/>
        <v>266</v>
      </c>
      <c r="N156" s="2"/>
      <c r="O156" s="2"/>
      <c r="P156" s="2"/>
      <c r="Q156" s="2"/>
      <c r="R156" s="2"/>
      <c r="S156" s="2"/>
      <c r="T156" s="2"/>
      <c r="U156" s="2"/>
      <c r="V156" s="2"/>
      <c r="W156" s="2"/>
      <c r="X156" s="2"/>
      <c r="Y156"/>
      <c r="Z156"/>
      <c r="AA156"/>
      <c r="AB156"/>
      <c r="AC156"/>
      <c r="AD156"/>
      <c r="AE156"/>
      <c r="AF156"/>
      <c r="AG156"/>
      <c r="AH156"/>
      <c r="AI156"/>
      <c r="AJ156"/>
      <c r="AK156"/>
      <c r="AL156" s="19"/>
      <c r="AM156" s="19"/>
    </row>
    <row r="157" spans="1:39" ht="15.75" x14ac:dyDescent="0.25">
      <c r="A157"/>
      <c r="C157" s="32">
        <v>15</v>
      </c>
      <c r="D157" s="32">
        <f t="shared" si="2"/>
        <v>227</v>
      </c>
      <c r="E157" s="32">
        <f t="shared" si="2"/>
        <v>255</v>
      </c>
      <c r="F157" s="32">
        <f t="shared" si="2"/>
        <v>295</v>
      </c>
      <c r="G157"/>
      <c r="H157"/>
      <c r="I157"/>
      <c r="J157"/>
      <c r="K157"/>
      <c r="L157"/>
      <c r="M157"/>
      <c r="N157"/>
      <c r="O157"/>
      <c r="P157"/>
      <c r="Q157"/>
      <c r="R157"/>
      <c r="S157"/>
      <c r="T157"/>
      <c r="U157"/>
      <c r="V157"/>
      <c r="W157"/>
      <c r="X157"/>
      <c r="Y157"/>
      <c r="Z157"/>
      <c r="AA157"/>
      <c r="AB157"/>
      <c r="AC157"/>
      <c r="AD157"/>
      <c r="AE157"/>
      <c r="AF157"/>
      <c r="AG157"/>
      <c r="AH157"/>
      <c r="AI157"/>
      <c r="AJ157"/>
      <c r="AK157"/>
      <c r="AL157" s="19"/>
      <c r="AM157" s="19"/>
    </row>
    <row r="158" spans="1:39" ht="15.75" x14ac:dyDescent="0.25">
      <c r="A158"/>
      <c r="C158" s="32">
        <v>16</v>
      </c>
      <c r="D158" s="32">
        <f t="shared" si="2"/>
        <v>258</v>
      </c>
      <c r="E158" s="32">
        <f t="shared" si="2"/>
        <v>286</v>
      </c>
      <c r="F158" s="32">
        <f t="shared" si="2"/>
        <v>326</v>
      </c>
      <c r="G158"/>
      <c r="H158"/>
      <c r="I158"/>
      <c r="J158"/>
      <c r="K158"/>
      <c r="L158"/>
      <c r="M158"/>
      <c r="N158"/>
      <c r="O158"/>
      <c r="P158"/>
      <c r="Q158"/>
      <c r="R158"/>
      <c r="S158"/>
      <c r="T158"/>
      <c r="U158"/>
      <c r="V158"/>
      <c r="W158"/>
      <c r="X158"/>
      <c r="Y158"/>
      <c r="Z158"/>
      <c r="AA158"/>
      <c r="AB158"/>
      <c r="AC158"/>
      <c r="AD158"/>
      <c r="AE158"/>
      <c r="AF158"/>
      <c r="AG158"/>
      <c r="AH158"/>
      <c r="AI158"/>
      <c r="AJ158"/>
      <c r="AK158"/>
      <c r="AL158" s="19"/>
      <c r="AM158" s="19"/>
    </row>
    <row r="159" spans="1:39" ht="15.75" x14ac:dyDescent="0.25">
      <c r="A159"/>
      <c r="C159" s="32">
        <v>17</v>
      </c>
      <c r="D159" s="32">
        <f t="shared" si="2"/>
        <v>291</v>
      </c>
      <c r="E159" s="32">
        <f t="shared" si="2"/>
        <v>319</v>
      </c>
      <c r="F159" s="32">
        <f t="shared" si="2"/>
        <v>359</v>
      </c>
      <c r="G159"/>
      <c r="H159"/>
      <c r="I159"/>
      <c r="J159"/>
      <c r="K159"/>
      <c r="L159"/>
      <c r="M159"/>
      <c r="N159"/>
      <c r="O159"/>
      <c r="P159"/>
      <c r="Q159"/>
      <c r="R159"/>
      <c r="S159"/>
      <c r="T159"/>
      <c r="U159"/>
      <c r="V159"/>
      <c r="W159"/>
      <c r="X159"/>
      <c r="Y159"/>
      <c r="Z159"/>
      <c r="AA159"/>
      <c r="AB159"/>
      <c r="AC159"/>
      <c r="AD159"/>
      <c r="AE159"/>
      <c r="AF159"/>
      <c r="AG159"/>
      <c r="AH159"/>
      <c r="AI159"/>
      <c r="AJ159"/>
      <c r="AK159"/>
      <c r="AL159" s="19"/>
      <c r="AM159" s="19"/>
    </row>
    <row r="160" spans="1:39" ht="15.75" x14ac:dyDescent="0.25">
      <c r="C160" s="32">
        <v>18</v>
      </c>
      <c r="D160" s="32">
        <f t="shared" si="2"/>
        <v>326</v>
      </c>
      <c r="E160" s="32">
        <f t="shared" si="2"/>
        <v>354</v>
      </c>
      <c r="F160" s="32">
        <f t="shared" si="2"/>
        <v>394</v>
      </c>
      <c r="G160"/>
      <c r="H160"/>
      <c r="I160"/>
      <c r="J160"/>
      <c r="K160"/>
      <c r="L160"/>
      <c r="M160"/>
      <c r="N160"/>
      <c r="O160"/>
      <c r="P160"/>
      <c r="Q160"/>
      <c r="R160"/>
      <c r="S160"/>
      <c r="T160"/>
      <c r="U160"/>
      <c r="V160"/>
      <c r="W160"/>
      <c r="X160"/>
      <c r="Y160"/>
      <c r="Z160"/>
      <c r="AA160"/>
      <c r="AB160"/>
      <c r="AC160"/>
      <c r="AD160"/>
      <c r="AE160"/>
      <c r="AF160"/>
      <c r="AG160"/>
      <c r="AH160"/>
      <c r="AI160"/>
      <c r="AJ160"/>
      <c r="AK160"/>
      <c r="AL160" s="19"/>
      <c r="AM160" s="19"/>
    </row>
    <row r="161" spans="1:39" ht="15.75" x14ac:dyDescent="0.25">
      <c r="C161" s="32">
        <v>19</v>
      </c>
      <c r="D161" s="32">
        <f t="shared" si="2"/>
        <v>363</v>
      </c>
      <c r="E161" s="32">
        <f t="shared" si="2"/>
        <v>391</v>
      </c>
      <c r="F161" s="32">
        <f t="shared" si="2"/>
        <v>431</v>
      </c>
      <c r="G161"/>
      <c r="H161"/>
      <c r="I161"/>
      <c r="J161"/>
      <c r="K161"/>
      <c r="L161"/>
      <c r="M161"/>
      <c r="N161"/>
      <c r="O161"/>
      <c r="P161"/>
      <c r="Q161"/>
      <c r="R161"/>
      <c r="S161"/>
      <c r="T161"/>
      <c r="U161"/>
      <c r="V161"/>
      <c r="W161"/>
      <c r="X161"/>
      <c r="Y161"/>
      <c r="Z161"/>
      <c r="AA161"/>
      <c r="AB161"/>
      <c r="AC161"/>
      <c r="AD161"/>
      <c r="AE161"/>
      <c r="AF161"/>
      <c r="AG161"/>
      <c r="AH161"/>
      <c r="AI161"/>
      <c r="AJ161"/>
      <c r="AK161"/>
      <c r="AL161" s="19"/>
      <c r="AM161" s="19"/>
    </row>
    <row r="162" spans="1:39" ht="15.75"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s="19"/>
      <c r="AM162" s="19"/>
    </row>
    <row r="163" spans="1:39" ht="15.75" x14ac:dyDescent="0.25">
      <c r="A163" t="s">
        <v>898</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s="19"/>
      <c r="AM163" s="19"/>
    </row>
    <row r="164" spans="1:39" ht="15.75" x14ac:dyDescent="0.25">
      <c r="A164" t="s">
        <v>899</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s="19"/>
      <c r="AM164" s="19"/>
    </row>
    <row r="165" spans="1:39" ht="15.75" x14ac:dyDescent="0.25">
      <c r="A165" t="s">
        <v>901</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s="19"/>
      <c r="AM165" s="19"/>
    </row>
    <row r="166" spans="1:39" ht="15.75" x14ac:dyDescent="0.25">
      <c r="A166" t="s">
        <v>902</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s="19"/>
      <c r="AM166" s="19"/>
    </row>
    <row r="167" spans="1:39" ht="15.75" x14ac:dyDescent="0.25">
      <c r="A167" t="s">
        <v>903</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s="19"/>
      <c r="AM167" s="19"/>
    </row>
    <row r="168" spans="1:39" ht="15.75" x14ac:dyDescent="0.25">
      <c r="A168" t="s">
        <v>904</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s="19"/>
      <c r="AM168" s="19"/>
    </row>
    <row r="169" spans="1:39" ht="15.75"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s="19"/>
      <c r="AM169" s="19"/>
    </row>
    <row r="170" spans="1:39" ht="15.75" x14ac:dyDescent="0.25">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s="19"/>
      <c r="AM170" s="19"/>
    </row>
    <row r="171" spans="1:39" ht="15.75" x14ac:dyDescent="0.25">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s="19"/>
      <c r="AM171" s="19"/>
    </row>
    <row r="172" spans="1:39" ht="15.75" x14ac:dyDescent="0.25">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s="19"/>
      <c r="AM172" s="19"/>
    </row>
    <row r="173" spans="1:39" ht="18" x14ac:dyDescent="0.25">
      <c r="A173" s="3" t="s">
        <v>997</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s="19"/>
      <c r="AM173" s="19"/>
    </row>
    <row r="174" spans="1:39" ht="15.75" x14ac:dyDescent="0.25">
      <c r="A174" s="6" t="s">
        <v>440</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s="19"/>
      <c r="AM174" s="19"/>
    </row>
    <row r="175" spans="1:39" ht="15.75" x14ac:dyDescent="0.25">
      <c r="A175" s="6" t="s">
        <v>441</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s="19"/>
      <c r="AM175" s="19"/>
    </row>
    <row r="176" spans="1:39" ht="15.75" x14ac:dyDescent="0.25">
      <c r="A176" s="6" t="s">
        <v>442</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s="19"/>
      <c r="AM176" s="19"/>
    </row>
    <row r="177" spans="2:39" ht="15.75" x14ac:dyDescent="0.25">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s="19"/>
      <c r="AM177" s="19"/>
    </row>
    <row r="178" spans="2:39" ht="15.75" x14ac:dyDescent="0.25">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s="19"/>
      <c r="AM178" s="19"/>
    </row>
    <row r="179" spans="2:39" ht="15.75" x14ac:dyDescent="0.25">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s="19"/>
      <c r="AM179" s="19"/>
    </row>
    <row r="180" spans="2:39" ht="15.75" x14ac:dyDescent="0.25">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s="19"/>
      <c r="AM180" s="19"/>
    </row>
    <row r="181" spans="2:39" ht="15.75" x14ac:dyDescent="0.25">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s="19"/>
      <c r="AM181" s="19"/>
    </row>
    <row r="182" spans="2:39" ht="15.75" x14ac:dyDescent="0.25">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s="19"/>
      <c r="AM182" s="19"/>
    </row>
    <row r="183" spans="2:39" ht="15.75" x14ac:dyDescent="0.25">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s="19"/>
      <c r="AM183" s="19"/>
    </row>
    <row r="184" spans="2:39" ht="15.75" x14ac:dyDescent="0.25">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s="19"/>
      <c r="AM184" s="19"/>
    </row>
    <row r="185" spans="2:39" ht="15.75" x14ac:dyDescent="0.2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s="19"/>
      <c r="AM185" s="19"/>
    </row>
    <row r="186" spans="2:39" ht="15.75" x14ac:dyDescent="0.25">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s="19"/>
      <c r="AM186" s="19"/>
    </row>
    <row r="187" spans="2:39" ht="15.75" x14ac:dyDescent="0.25">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s="19"/>
      <c r="AM187" s="19"/>
    </row>
    <row r="188" spans="2:39" ht="15.75" x14ac:dyDescent="0.25">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s="19"/>
      <c r="AM188" s="19"/>
    </row>
    <row r="189" spans="2:39" ht="15.75" x14ac:dyDescent="0.25">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s="19"/>
      <c r="AM189" s="19"/>
    </row>
    <row r="190" spans="2:39" ht="15.75" x14ac:dyDescent="0.25">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s="19"/>
      <c r="AM190" s="19"/>
    </row>
    <row r="191" spans="2:39" ht="15.75" x14ac:dyDescent="0.25">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s="19"/>
      <c r="AM191" s="19"/>
    </row>
    <row r="192" spans="2:39" ht="15.75" x14ac:dyDescent="0.25">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s="19"/>
      <c r="AM192" s="19"/>
    </row>
    <row r="193" spans="2:39" ht="15.75" x14ac:dyDescent="0.25">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s="19"/>
      <c r="AM193" s="19"/>
    </row>
    <row r="194" spans="2:39" ht="15.75" x14ac:dyDescent="0.25">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s="19"/>
      <c r="AM194" s="19"/>
    </row>
    <row r="195" spans="2:39" ht="15.75" x14ac:dyDescent="0.2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s="19"/>
      <c r="AM195" s="19"/>
    </row>
    <row r="196" spans="2:39" ht="15.75" x14ac:dyDescent="0.25">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s="19"/>
      <c r="AM196" s="19"/>
    </row>
    <row r="197" spans="2:39" ht="15.75" x14ac:dyDescent="0.25">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s="19"/>
      <c r="AM197" s="19"/>
    </row>
    <row r="198" spans="2:39" ht="15.75" x14ac:dyDescent="0.25">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s="19"/>
      <c r="AM198" s="19"/>
    </row>
    <row r="199" spans="2:39" ht="15.75" x14ac:dyDescent="0.25">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s="19"/>
      <c r="AM199" s="19"/>
    </row>
    <row r="200" spans="2:39" ht="15.75" x14ac:dyDescent="0.25">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s="19"/>
      <c r="AM200" s="19"/>
    </row>
    <row r="201" spans="2:39" ht="15.75" x14ac:dyDescent="0.25">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s="19"/>
      <c r="AM201" s="19"/>
    </row>
    <row r="202" spans="2:39" ht="15.75" x14ac:dyDescent="0.25">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s="19"/>
      <c r="AM202" s="19"/>
    </row>
    <row r="203" spans="2:39" ht="15.75" x14ac:dyDescent="0.25">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s="19"/>
      <c r="AM203" s="19"/>
    </row>
    <row r="204" spans="2:39" ht="15.75" x14ac:dyDescent="0.25">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s="19"/>
      <c r="AM204" s="19"/>
    </row>
    <row r="205" spans="2:39" ht="15.75" x14ac:dyDescent="0.2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s="19"/>
      <c r="AM205" s="19"/>
    </row>
    <row r="206" spans="2:39" ht="15.75" x14ac:dyDescent="0.25">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s="19"/>
      <c r="AM206" s="19"/>
    </row>
    <row r="207" spans="2:39" ht="15.75" x14ac:dyDescent="0.25">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s="19"/>
      <c r="AM207" s="19"/>
    </row>
    <row r="208" spans="2:39" ht="15.75" x14ac:dyDescent="0.25">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s="19"/>
      <c r="AM208" s="19"/>
    </row>
    <row r="209" spans="1:39" ht="15.75" x14ac:dyDescent="0.25">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s="19"/>
      <c r="AM209" s="19"/>
    </row>
    <row r="210" spans="1:39" ht="15.75" x14ac:dyDescent="0.25">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s="19"/>
      <c r="AM210" s="19"/>
    </row>
    <row r="211" spans="1:39" ht="15.75" x14ac:dyDescent="0.25">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s="19"/>
      <c r="AM211" s="19"/>
    </row>
    <row r="212" spans="1:39" ht="15.75" x14ac:dyDescent="0.25">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s="19"/>
      <c r="AM212" s="19"/>
    </row>
    <row r="213" spans="1:39" ht="15.75" x14ac:dyDescent="0.25">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s="19"/>
      <c r="AM213" s="19"/>
    </row>
    <row r="214" spans="1:39" ht="15.75"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s="19"/>
      <c r="AM214" s="19"/>
    </row>
    <row r="215" spans="1:39" ht="15.75"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s="19"/>
      <c r="AM215" s="19"/>
    </row>
    <row r="216" spans="1:39" ht="15.75"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s="19"/>
      <c r="AM216" s="19"/>
    </row>
    <row r="217" spans="1:39" ht="15.75"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row>
    <row r="218" spans="1:39" ht="15.75"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row>
    <row r="219" spans="1:39" ht="15.75"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row>
    <row r="220" spans="1:39" ht="15.75"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row>
    <row r="221" spans="1:39" ht="15.75"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row>
    <row r="222" spans="1:39" ht="15.75"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row>
    <row r="223" spans="1:39" ht="15.75" x14ac:dyDescent="0.2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row>
    <row r="224" spans="1:39" ht="15.75"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row>
    <row r="225" spans="1:39" ht="15.75" x14ac:dyDescent="0.2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row>
    <row r="226" spans="1:39" ht="15.75"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row>
    <row r="227" spans="1:39" ht="15.75"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row>
    <row r="228" spans="1:39" ht="15.75"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row>
    <row r="229" spans="1:39" ht="15.75" x14ac:dyDescent="0.25">
      <c r="A229"/>
      <c r="B229"/>
      <c r="C229"/>
      <c r="D229"/>
      <c r="E229"/>
      <c r="F229"/>
      <c r="G229"/>
      <c r="H229"/>
      <c r="I229"/>
      <c r="J229"/>
      <c r="K229"/>
      <c r="L229"/>
      <c r="M229"/>
      <c r="N229"/>
      <c r="O229"/>
      <c r="P22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row>
    <row r="230" spans="1:39" ht="15.75" x14ac:dyDescent="0.25">
      <c r="A230"/>
      <c r="B230"/>
      <c r="C230"/>
      <c r="D230"/>
      <c r="E230"/>
      <c r="F230"/>
      <c r="G230"/>
      <c r="H230"/>
      <c r="I230"/>
      <c r="J230"/>
      <c r="K230"/>
      <c r="L230"/>
      <c r="M230"/>
      <c r="N230"/>
      <c r="O230"/>
      <c r="P230"/>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row>
    <row r="231" spans="1:39" ht="15.75" x14ac:dyDescent="0.25">
      <c r="A231"/>
      <c r="B231"/>
      <c r="C231"/>
      <c r="D231"/>
      <c r="E231"/>
      <c r="F231"/>
      <c r="G231"/>
      <c r="H231"/>
      <c r="I231"/>
      <c r="J231"/>
      <c r="K231"/>
      <c r="L231"/>
      <c r="M231"/>
      <c r="N231"/>
      <c r="O231"/>
      <c r="P231"/>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row>
    <row r="232" spans="1:39" ht="15.75" x14ac:dyDescent="0.25">
      <c r="A232"/>
      <c r="B232"/>
      <c r="C232"/>
      <c r="D232"/>
      <c r="E232"/>
      <c r="F232"/>
      <c r="G232"/>
      <c r="H232"/>
      <c r="I232"/>
      <c r="J232"/>
      <c r="K232"/>
      <c r="L232"/>
      <c r="M232"/>
      <c r="N232"/>
      <c r="O232"/>
      <c r="P232"/>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row>
    <row r="233" spans="1:39" ht="15.75" x14ac:dyDescent="0.25">
      <c r="A233"/>
      <c r="B233"/>
      <c r="C233"/>
      <c r="D233"/>
      <c r="E233"/>
      <c r="F233"/>
      <c r="G233"/>
      <c r="H233"/>
      <c r="I233"/>
      <c r="J233"/>
      <c r="K233"/>
      <c r="L233"/>
      <c r="M233"/>
      <c r="N233"/>
      <c r="O233"/>
      <c r="P233"/>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row>
    <row r="234" spans="1:39" ht="15.75" x14ac:dyDescent="0.25">
      <c r="A234"/>
      <c r="B234"/>
      <c r="C234"/>
      <c r="D234"/>
      <c r="E234"/>
      <c r="F234"/>
      <c r="G234"/>
      <c r="H234"/>
      <c r="I234"/>
      <c r="J234"/>
      <c r="K234"/>
      <c r="L234"/>
      <c r="M234"/>
      <c r="N234"/>
      <c r="O234"/>
      <c r="P234"/>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row>
    <row r="235" spans="1:39" ht="15.75" x14ac:dyDescent="0.25">
      <c r="A235"/>
      <c r="B235"/>
      <c r="C235"/>
      <c r="D235"/>
      <c r="E235"/>
      <c r="F235"/>
      <c r="G235"/>
      <c r="H235"/>
      <c r="I235"/>
      <c r="J235"/>
      <c r="K235"/>
      <c r="L235"/>
      <c r="M235"/>
      <c r="N235"/>
      <c r="O235"/>
      <c r="P235"/>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row>
    <row r="236" spans="1:39" ht="15.75" x14ac:dyDescent="0.25">
      <c r="A236"/>
      <c r="B236"/>
      <c r="C236"/>
      <c r="D236"/>
      <c r="E236"/>
      <c r="F236"/>
      <c r="G236"/>
      <c r="H236"/>
      <c r="I236"/>
      <c r="J236"/>
      <c r="K236"/>
      <c r="L236"/>
      <c r="M236"/>
      <c r="N236"/>
      <c r="O236"/>
      <c r="P236"/>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row>
    <row r="237" spans="1:39" ht="15.75" x14ac:dyDescent="0.25">
      <c r="B237"/>
      <c r="C237"/>
      <c r="D237"/>
      <c r="E237"/>
      <c r="F237"/>
      <c r="G237"/>
      <c r="H237"/>
      <c r="I237"/>
      <c r="J237"/>
      <c r="K237"/>
      <c r="L237"/>
      <c r="M237"/>
      <c r="N237"/>
      <c r="O237"/>
      <c r="P237"/>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row>
    <row r="238" spans="1:39" ht="15.75" x14ac:dyDescent="0.25">
      <c r="B238"/>
      <c r="C238"/>
      <c r="D238"/>
      <c r="E238"/>
      <c r="F238"/>
      <c r="G238"/>
      <c r="H238"/>
      <c r="I238"/>
      <c r="J238"/>
      <c r="K238"/>
      <c r="L238"/>
      <c r="M238"/>
      <c r="N238"/>
      <c r="O238"/>
      <c r="P238"/>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row>
    <row r="239" spans="1:39" ht="15.75" x14ac:dyDescent="0.25">
      <c r="B239"/>
      <c r="C239"/>
      <c r="D239"/>
      <c r="E239"/>
      <c r="F239"/>
      <c r="G239"/>
      <c r="H239"/>
      <c r="I239"/>
      <c r="J239"/>
      <c r="K239"/>
      <c r="L239"/>
      <c r="M239"/>
      <c r="N239"/>
      <c r="O239"/>
      <c r="P23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row>
    <row r="240" spans="1:39" ht="15.75" x14ac:dyDescent="0.25">
      <c r="B240"/>
      <c r="C240"/>
      <c r="D240"/>
      <c r="E240"/>
      <c r="F240"/>
      <c r="G240"/>
      <c r="H240"/>
      <c r="I240"/>
      <c r="J240"/>
      <c r="K240"/>
      <c r="L240"/>
      <c r="M240"/>
      <c r="N240"/>
      <c r="O240"/>
      <c r="P240"/>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row>
    <row r="241" spans="2:39" ht="15.75" x14ac:dyDescent="0.25">
      <c r="B241"/>
      <c r="C241"/>
      <c r="D241"/>
      <c r="E241"/>
      <c r="F241"/>
      <c r="G241"/>
      <c r="H241"/>
      <c r="I241"/>
      <c r="J241"/>
      <c r="K241"/>
      <c r="L241"/>
      <c r="M241"/>
      <c r="N241"/>
      <c r="O241"/>
      <c r="P241"/>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row>
    <row r="242" spans="2:39" ht="15.75" x14ac:dyDescent="0.25">
      <c r="B242"/>
      <c r="C242"/>
      <c r="D242"/>
      <c r="E242"/>
      <c r="F242"/>
      <c r="G242"/>
      <c r="H242"/>
      <c r="I242"/>
      <c r="J242"/>
      <c r="K242"/>
      <c r="L242"/>
      <c r="M242"/>
      <c r="N242"/>
      <c r="O242"/>
      <c r="P242"/>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row>
    <row r="243" spans="2:39" ht="15.75" x14ac:dyDescent="0.25">
      <c r="B243"/>
      <c r="C243"/>
      <c r="D243"/>
      <c r="E243"/>
      <c r="F243"/>
      <c r="G243"/>
      <c r="H243"/>
      <c r="I243"/>
      <c r="J243"/>
      <c r="K243"/>
      <c r="L243"/>
      <c r="M243"/>
      <c r="N243"/>
      <c r="O243"/>
      <c r="P243"/>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row>
    <row r="244" spans="2:39" ht="15.75" x14ac:dyDescent="0.25">
      <c r="B244"/>
      <c r="C244"/>
      <c r="D244"/>
      <c r="E244"/>
      <c r="F244"/>
      <c r="G244"/>
      <c r="H244"/>
      <c r="I244"/>
      <c r="J244"/>
      <c r="K244"/>
      <c r="L244"/>
      <c r="M244"/>
      <c r="N244"/>
      <c r="O244"/>
      <c r="P244"/>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row>
    <row r="245" spans="2:39" ht="15.75" x14ac:dyDescent="0.25">
      <c r="B245"/>
      <c r="C245"/>
      <c r="D245"/>
      <c r="E245"/>
      <c r="F245"/>
      <c r="G245"/>
      <c r="H245"/>
      <c r="I245"/>
      <c r="J245"/>
      <c r="K245"/>
      <c r="L245"/>
      <c r="M245"/>
      <c r="N245"/>
      <c r="O245"/>
      <c r="P245"/>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row>
    <row r="246" spans="2:39" ht="15.75" x14ac:dyDescent="0.25">
      <c r="B246"/>
      <c r="C246"/>
      <c r="D246"/>
      <c r="E246"/>
      <c r="F246"/>
      <c r="G246"/>
      <c r="H246"/>
      <c r="I246"/>
      <c r="J246"/>
      <c r="K246"/>
      <c r="L246"/>
      <c r="M246"/>
      <c r="N246"/>
      <c r="O246"/>
      <c r="P246"/>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row>
    <row r="247" spans="2:39" ht="15.75" x14ac:dyDescent="0.25">
      <c r="B247"/>
      <c r="C247"/>
      <c r="D247"/>
      <c r="E247"/>
      <c r="F247"/>
      <c r="G247"/>
      <c r="H247"/>
      <c r="I247"/>
      <c r="J247"/>
      <c r="K247"/>
      <c r="L247"/>
      <c r="M247"/>
      <c r="N247"/>
      <c r="O247"/>
      <c r="P247"/>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row>
    <row r="248" spans="2:39" ht="15.75" x14ac:dyDescent="0.25">
      <c r="B248"/>
      <c r="C248"/>
      <c r="D248"/>
      <c r="E248"/>
      <c r="F248"/>
      <c r="G248"/>
      <c r="H248"/>
      <c r="I248"/>
      <c r="J248"/>
      <c r="K248"/>
      <c r="L248"/>
      <c r="M248"/>
      <c r="N248"/>
      <c r="O248"/>
      <c r="P248"/>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row>
    <row r="249" spans="2:39" ht="15.75" x14ac:dyDescent="0.25">
      <c r="B249"/>
      <c r="C249"/>
      <c r="D249"/>
      <c r="E249"/>
      <c r="F249"/>
      <c r="G249"/>
      <c r="H249"/>
      <c r="I249"/>
      <c r="J249"/>
      <c r="K249"/>
      <c r="L249"/>
      <c r="M249"/>
      <c r="N249"/>
      <c r="O249"/>
      <c r="P24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row>
    <row r="250" spans="2:39" ht="15.75" x14ac:dyDescent="0.25">
      <c r="B250"/>
      <c r="C250"/>
      <c r="D250"/>
      <c r="E250"/>
      <c r="F250"/>
      <c r="G250"/>
      <c r="H250"/>
      <c r="I250"/>
      <c r="J250"/>
      <c r="K250"/>
      <c r="L250"/>
      <c r="M250"/>
      <c r="N250"/>
      <c r="O250"/>
      <c r="P250"/>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row>
    <row r="251" spans="2:39" ht="15.75" x14ac:dyDescent="0.25">
      <c r="B251"/>
      <c r="C251"/>
      <c r="D251"/>
      <c r="E251"/>
      <c r="F251"/>
      <c r="G251"/>
      <c r="H251"/>
      <c r="I251"/>
      <c r="J251"/>
      <c r="K251"/>
      <c r="L251"/>
      <c r="M251"/>
      <c r="N251"/>
      <c r="O251"/>
      <c r="P251"/>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row>
    <row r="252" spans="2:39" ht="15.75" x14ac:dyDescent="0.25">
      <c r="B252"/>
      <c r="C252"/>
      <c r="D252"/>
      <c r="E252"/>
      <c r="F252"/>
      <c r="G252"/>
      <c r="H252"/>
      <c r="I252"/>
      <c r="J252"/>
      <c r="K252"/>
      <c r="L252"/>
      <c r="M252"/>
      <c r="N252"/>
      <c r="O252"/>
      <c r="P252"/>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row>
    <row r="253" spans="2:39" ht="15.75" x14ac:dyDescent="0.25">
      <c r="B253"/>
      <c r="C253"/>
      <c r="D253"/>
      <c r="E253"/>
      <c r="F253"/>
      <c r="G253"/>
      <c r="H253"/>
      <c r="I253"/>
      <c r="J253"/>
      <c r="K253"/>
      <c r="L253"/>
      <c r="M253"/>
      <c r="N253"/>
      <c r="O253"/>
      <c r="P253"/>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row>
    <row r="254" spans="2:39" ht="15.75" x14ac:dyDescent="0.25">
      <c r="B254"/>
      <c r="C254"/>
      <c r="D254"/>
      <c r="E254"/>
      <c r="F254"/>
      <c r="G254"/>
      <c r="H254"/>
      <c r="I254"/>
      <c r="J254"/>
      <c r="K254"/>
      <c r="L254"/>
      <c r="M254"/>
      <c r="N254"/>
      <c r="O254"/>
      <c r="P254"/>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row>
    <row r="255" spans="2:39" ht="15.75" x14ac:dyDescent="0.25">
      <c r="B255"/>
      <c r="C255"/>
      <c r="D255"/>
      <c r="E255"/>
      <c r="F255"/>
      <c r="G255"/>
      <c r="H255"/>
      <c r="I255"/>
      <c r="J255"/>
      <c r="K255"/>
      <c r="L255"/>
      <c r="M255"/>
      <c r="N255"/>
      <c r="O255"/>
      <c r="P255"/>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row>
    <row r="256" spans="2:39" ht="15.75" x14ac:dyDescent="0.25">
      <c r="B256"/>
      <c r="C256"/>
      <c r="D256"/>
      <c r="E256"/>
      <c r="F256"/>
      <c r="G256"/>
      <c r="H256"/>
      <c r="I256"/>
      <c r="J256"/>
      <c r="K256"/>
      <c r="L256"/>
      <c r="M256"/>
      <c r="N256"/>
      <c r="O256"/>
      <c r="P256"/>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row>
    <row r="257" spans="2:39" ht="15.75" x14ac:dyDescent="0.25">
      <c r="B257"/>
      <c r="C257"/>
      <c r="D257"/>
      <c r="E257"/>
      <c r="F257"/>
      <c r="G257"/>
      <c r="H257"/>
      <c r="I257"/>
      <c r="J257"/>
      <c r="K257"/>
      <c r="L257"/>
      <c r="M257"/>
      <c r="N257"/>
      <c r="O257"/>
      <c r="P257"/>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row>
    <row r="258" spans="2:39" ht="15.75" x14ac:dyDescent="0.25">
      <c r="B258"/>
      <c r="C258"/>
      <c r="D258"/>
      <c r="E258"/>
      <c r="F258"/>
      <c r="G258"/>
      <c r="H258"/>
      <c r="I258"/>
      <c r="J258"/>
      <c r="K258"/>
      <c r="L258"/>
      <c r="M258"/>
      <c r="N258"/>
      <c r="O258"/>
      <c r="P258"/>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row>
    <row r="259" spans="2:39" ht="15.75" x14ac:dyDescent="0.25">
      <c r="B259"/>
      <c r="C259"/>
      <c r="D259"/>
      <c r="E259"/>
      <c r="F259"/>
      <c r="G259"/>
      <c r="H259"/>
      <c r="I259"/>
      <c r="J259"/>
      <c r="K259"/>
      <c r="L259"/>
      <c r="M259"/>
      <c r="N259"/>
      <c r="O259"/>
      <c r="P25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row>
    <row r="260" spans="2:39" ht="15.75" x14ac:dyDescent="0.25">
      <c r="B260"/>
      <c r="C260"/>
      <c r="D260"/>
      <c r="E260"/>
      <c r="F260"/>
      <c r="G260"/>
      <c r="H260"/>
      <c r="I260"/>
      <c r="J260"/>
      <c r="K260"/>
      <c r="L260"/>
      <c r="M260"/>
      <c r="N260"/>
      <c r="O260"/>
      <c r="P260"/>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row>
    <row r="261" spans="2:39" ht="15.75" x14ac:dyDescent="0.25">
      <c r="B261"/>
      <c r="C261"/>
      <c r="D261"/>
      <c r="E261"/>
      <c r="F261"/>
      <c r="G261"/>
      <c r="H261"/>
      <c r="I261"/>
      <c r="J261"/>
      <c r="K261"/>
      <c r="L261"/>
      <c r="M261"/>
      <c r="N261"/>
      <c r="O261"/>
      <c r="P261"/>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row>
    <row r="262" spans="2:39" ht="15.75" x14ac:dyDescent="0.25">
      <c r="B262"/>
      <c r="C262"/>
      <c r="D262"/>
      <c r="E262"/>
      <c r="F262"/>
      <c r="G262"/>
      <c r="H262"/>
      <c r="I262"/>
      <c r="J262"/>
      <c r="K262"/>
      <c r="L262"/>
      <c r="M262"/>
      <c r="N262"/>
      <c r="O262"/>
      <c r="P262"/>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row>
    <row r="263" spans="2:39" ht="15.75" x14ac:dyDescent="0.25">
      <c r="B263"/>
      <c r="C263"/>
      <c r="D263"/>
      <c r="E263"/>
      <c r="F263"/>
      <c r="G263"/>
      <c r="H263"/>
      <c r="I263"/>
      <c r="J263"/>
      <c r="K263"/>
      <c r="L263"/>
      <c r="M263"/>
      <c r="N263"/>
      <c r="O263"/>
      <c r="P263"/>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row>
    <row r="264" spans="2:39" ht="15.75" x14ac:dyDescent="0.25">
      <c r="B264"/>
      <c r="C264"/>
      <c r="D264"/>
      <c r="E264"/>
      <c r="F264"/>
      <c r="G264"/>
      <c r="H264"/>
      <c r="I264"/>
      <c r="J264"/>
      <c r="K264"/>
      <c r="L264"/>
      <c r="M264"/>
      <c r="N264"/>
      <c r="O264"/>
      <c r="P264"/>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row>
    <row r="265" spans="2:39" ht="15.75" x14ac:dyDescent="0.25">
      <c r="B265"/>
      <c r="C265"/>
      <c r="D265"/>
      <c r="E265"/>
      <c r="F265"/>
      <c r="G265"/>
      <c r="H265"/>
      <c r="I265"/>
      <c r="J265"/>
      <c r="K265"/>
      <c r="L265"/>
      <c r="M265"/>
      <c r="N265"/>
      <c r="O265"/>
      <c r="P265"/>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row>
    <row r="266" spans="2:39" ht="15.75" x14ac:dyDescent="0.25">
      <c r="B266"/>
      <c r="C266"/>
      <c r="D266"/>
      <c r="E266"/>
      <c r="F266"/>
      <c r="G266"/>
      <c r="H266"/>
      <c r="I266"/>
      <c r="J266"/>
      <c r="K266"/>
      <c r="L266"/>
      <c r="M266"/>
      <c r="N266"/>
      <c r="O266"/>
      <c r="P266"/>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row>
    <row r="267" spans="2:39" ht="15.75" x14ac:dyDescent="0.25">
      <c r="B267"/>
      <c r="C267"/>
      <c r="D267"/>
      <c r="E267"/>
      <c r="F267"/>
      <c r="G267"/>
      <c r="H267"/>
      <c r="I267"/>
      <c r="J267"/>
      <c r="K267"/>
      <c r="L267"/>
      <c r="M267"/>
      <c r="N267"/>
      <c r="O267"/>
      <c r="P267"/>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row>
    <row r="268" spans="2:39" ht="15.75" x14ac:dyDescent="0.25">
      <c r="B268"/>
      <c r="C268"/>
      <c r="D268"/>
      <c r="E268"/>
      <c r="F268"/>
      <c r="G268"/>
      <c r="H268"/>
      <c r="I268"/>
      <c r="J268"/>
      <c r="K268"/>
      <c r="L268"/>
      <c r="M268"/>
      <c r="N268"/>
      <c r="O268"/>
      <c r="P268"/>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row>
    <row r="269" spans="2:39" ht="15.75" x14ac:dyDescent="0.25">
      <c r="B269"/>
      <c r="C269"/>
      <c r="D269"/>
      <c r="E269"/>
      <c r="F269"/>
      <c r="G269"/>
      <c r="H269"/>
      <c r="I269"/>
      <c r="J269"/>
      <c r="K269"/>
      <c r="L269"/>
      <c r="M269"/>
      <c r="N269"/>
      <c r="O269"/>
      <c r="P26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row>
    <row r="270" spans="2:39" ht="15.75" x14ac:dyDescent="0.25">
      <c r="B270"/>
      <c r="C270"/>
      <c r="D270"/>
      <c r="E270"/>
      <c r="F270"/>
      <c r="G270"/>
      <c r="H270"/>
      <c r="I270"/>
      <c r="J270"/>
      <c r="K270"/>
      <c r="L270"/>
      <c r="M270"/>
      <c r="N270"/>
      <c r="O270"/>
      <c r="P270"/>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row>
    <row r="271" spans="2:39" ht="15.75" x14ac:dyDescent="0.25">
      <c r="B271"/>
      <c r="C271"/>
      <c r="D271"/>
      <c r="E271"/>
      <c r="F271"/>
      <c r="G271"/>
      <c r="H271"/>
      <c r="I271"/>
      <c r="J271"/>
      <c r="K271"/>
      <c r="L271"/>
      <c r="M271"/>
      <c r="N271"/>
      <c r="O271"/>
      <c r="P271"/>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row>
    <row r="272" spans="2:39" ht="15.75" x14ac:dyDescent="0.25">
      <c r="B272"/>
      <c r="C272"/>
      <c r="D272"/>
      <c r="E272"/>
      <c r="F272"/>
      <c r="G272"/>
      <c r="H272"/>
      <c r="I272"/>
      <c r="J272"/>
      <c r="K272"/>
      <c r="L272"/>
      <c r="M272"/>
      <c r="N272"/>
      <c r="O272"/>
      <c r="P272"/>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row>
    <row r="273" spans="2:39" ht="15.75" x14ac:dyDescent="0.25">
      <c r="B273"/>
      <c r="C273"/>
      <c r="D273"/>
      <c r="E273"/>
      <c r="F273"/>
      <c r="G273"/>
      <c r="H273"/>
      <c r="I273"/>
      <c r="J273"/>
      <c r="K273"/>
      <c r="L273"/>
      <c r="M273"/>
      <c r="N273"/>
      <c r="O273"/>
      <c r="P273"/>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row>
    <row r="274" spans="2:39" ht="15.75" x14ac:dyDescent="0.25">
      <c r="B274"/>
      <c r="C274"/>
      <c r="D274"/>
      <c r="E274"/>
      <c r="F274"/>
      <c r="G274"/>
      <c r="H274"/>
      <c r="I274"/>
      <c r="J274"/>
      <c r="K274"/>
      <c r="L274"/>
      <c r="M274"/>
      <c r="N274"/>
      <c r="O274"/>
      <c r="P274"/>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row>
    <row r="275" spans="2:39" ht="15.75" x14ac:dyDescent="0.25">
      <c r="B275"/>
      <c r="C275"/>
      <c r="D275"/>
      <c r="E275"/>
      <c r="F275"/>
      <c r="G275"/>
      <c r="H275"/>
      <c r="I275"/>
      <c r="J275"/>
      <c r="K275"/>
      <c r="L275"/>
      <c r="M275"/>
      <c r="N275"/>
      <c r="O275"/>
      <c r="P275"/>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row>
    <row r="276" spans="2:39" ht="15.75" x14ac:dyDescent="0.25">
      <c r="B276"/>
      <c r="C276"/>
      <c r="D276"/>
      <c r="E276"/>
      <c r="F276"/>
      <c r="G276"/>
      <c r="H276"/>
      <c r="I276"/>
      <c r="J276"/>
      <c r="K276"/>
      <c r="L276"/>
      <c r="M276"/>
      <c r="N276"/>
      <c r="O276"/>
      <c r="P276"/>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row>
    <row r="277" spans="2:39" ht="15.75" x14ac:dyDescent="0.25">
      <c r="B277"/>
      <c r="C277"/>
      <c r="D277"/>
      <c r="E277"/>
      <c r="F277"/>
      <c r="G277"/>
      <c r="H277"/>
      <c r="I277"/>
      <c r="J277"/>
      <c r="K277"/>
      <c r="L277"/>
      <c r="M277"/>
      <c r="N277"/>
      <c r="O277"/>
      <c r="P277"/>
      <c r="Q277"/>
      <c r="R277"/>
      <c r="S277"/>
      <c r="T277"/>
      <c r="U277"/>
      <c r="V277"/>
      <c r="W277"/>
    </row>
    <row r="278" spans="2:39" ht="15.75" x14ac:dyDescent="0.25">
      <c r="B278"/>
      <c r="C278"/>
      <c r="D278"/>
      <c r="E278"/>
      <c r="F278"/>
      <c r="G278"/>
      <c r="H278"/>
      <c r="I278"/>
      <c r="J278"/>
      <c r="K278"/>
      <c r="L278"/>
      <c r="M278"/>
      <c r="N278"/>
      <c r="O278"/>
      <c r="P278"/>
      <c r="Q278"/>
      <c r="R278"/>
      <c r="S278"/>
      <c r="T278"/>
      <c r="U278"/>
      <c r="V278"/>
      <c r="W278"/>
    </row>
    <row r="279" spans="2:39" ht="15.75" x14ac:dyDescent="0.25">
      <c r="B279"/>
      <c r="C279"/>
      <c r="D279"/>
      <c r="E279"/>
      <c r="F279"/>
      <c r="G279"/>
      <c r="H279"/>
      <c r="I279"/>
      <c r="J279"/>
      <c r="K279"/>
      <c r="L279"/>
      <c r="M279"/>
      <c r="N279"/>
      <c r="O279"/>
      <c r="P279"/>
      <c r="Q279"/>
      <c r="R279"/>
      <c r="S279"/>
      <c r="T279"/>
      <c r="U279"/>
      <c r="V279"/>
      <c r="W279"/>
    </row>
    <row r="280" spans="2:39" ht="15.75" x14ac:dyDescent="0.25">
      <c r="B280"/>
      <c r="C280"/>
      <c r="D280"/>
      <c r="E280"/>
      <c r="F280"/>
      <c r="G280"/>
      <c r="H280"/>
      <c r="I280"/>
      <c r="J280"/>
      <c r="K280"/>
      <c r="L280"/>
      <c r="M280"/>
      <c r="N280"/>
      <c r="O280"/>
      <c r="P280"/>
      <c r="Q280"/>
      <c r="R280"/>
      <c r="S280"/>
      <c r="T280"/>
      <c r="U280"/>
      <c r="V280"/>
      <c r="W280"/>
    </row>
    <row r="281" spans="2:39" ht="15.75" x14ac:dyDescent="0.25">
      <c r="B281"/>
      <c r="C281"/>
      <c r="D281"/>
      <c r="E281"/>
      <c r="F281"/>
      <c r="G281"/>
      <c r="H281"/>
      <c r="I281"/>
      <c r="J281"/>
      <c r="K281"/>
      <c r="L281"/>
      <c r="M281"/>
      <c r="N281"/>
      <c r="O281"/>
      <c r="P281"/>
      <c r="Q281"/>
      <c r="R281"/>
      <c r="S281"/>
      <c r="T281"/>
      <c r="U281"/>
      <c r="V281"/>
      <c r="W281"/>
    </row>
    <row r="282" spans="2:39" ht="15.75" x14ac:dyDescent="0.25">
      <c r="B282"/>
      <c r="C282"/>
      <c r="D282"/>
      <c r="E282"/>
      <c r="F282"/>
      <c r="G282"/>
      <c r="H282"/>
      <c r="I282"/>
      <c r="J282"/>
      <c r="K282"/>
      <c r="L282"/>
      <c r="M282"/>
      <c r="N282"/>
      <c r="O282"/>
      <c r="P282"/>
      <c r="Q282"/>
      <c r="R282"/>
      <c r="S282"/>
      <c r="T282"/>
      <c r="U282"/>
      <c r="V282"/>
      <c r="W282"/>
    </row>
    <row r="283" spans="2:39" ht="15.75" x14ac:dyDescent="0.25">
      <c r="B283"/>
      <c r="C283"/>
      <c r="D283"/>
      <c r="E283"/>
      <c r="F283"/>
      <c r="G283"/>
      <c r="H283"/>
      <c r="I283"/>
      <c r="J283"/>
      <c r="K283"/>
      <c r="L283"/>
      <c r="M283"/>
      <c r="N283"/>
      <c r="O283"/>
      <c r="P283"/>
      <c r="Q283"/>
      <c r="R283"/>
      <c r="S283"/>
      <c r="T283"/>
      <c r="U283"/>
      <c r="V283"/>
      <c r="W283"/>
    </row>
    <row r="284" spans="2:39" ht="15.75" x14ac:dyDescent="0.25">
      <c r="B284"/>
      <c r="C284"/>
      <c r="D284"/>
      <c r="E284"/>
      <c r="F284"/>
      <c r="G284"/>
      <c r="H284"/>
      <c r="I284"/>
      <c r="J284"/>
      <c r="K284"/>
      <c r="L284"/>
      <c r="M284"/>
      <c r="N284"/>
      <c r="O284"/>
      <c r="P284"/>
      <c r="Q284"/>
      <c r="R284"/>
      <c r="S284"/>
      <c r="T284"/>
      <c r="U284"/>
      <c r="V284"/>
      <c r="W284"/>
    </row>
    <row r="285" spans="2:39" ht="15.75" x14ac:dyDescent="0.25">
      <c r="B285"/>
      <c r="C285"/>
      <c r="D285"/>
      <c r="E285"/>
      <c r="F285"/>
      <c r="G285"/>
      <c r="H285"/>
      <c r="I285"/>
      <c r="J285"/>
      <c r="K285"/>
      <c r="L285"/>
      <c r="M285"/>
      <c r="N285"/>
      <c r="O285"/>
      <c r="P285"/>
      <c r="Q285"/>
      <c r="R285"/>
      <c r="S285"/>
      <c r="T285"/>
      <c r="U285"/>
      <c r="V285"/>
      <c r="W285"/>
    </row>
    <row r="286" spans="2:39" ht="15.75" x14ac:dyDescent="0.25">
      <c r="B286"/>
      <c r="C286"/>
      <c r="D286"/>
      <c r="E286"/>
      <c r="F286"/>
      <c r="G286"/>
      <c r="H286"/>
      <c r="I286"/>
      <c r="J286"/>
      <c r="K286"/>
      <c r="L286"/>
      <c r="M286"/>
      <c r="N286"/>
      <c r="O286"/>
      <c r="P286"/>
      <c r="Q286"/>
      <c r="R286"/>
      <c r="S286"/>
      <c r="T286"/>
      <c r="U286"/>
      <c r="V286"/>
      <c r="W286"/>
    </row>
    <row r="287" spans="2:39" ht="15.75" x14ac:dyDescent="0.25">
      <c r="B287"/>
      <c r="C287"/>
      <c r="D287"/>
      <c r="E287"/>
      <c r="F287"/>
      <c r="G287"/>
      <c r="H287"/>
      <c r="I287"/>
      <c r="J287"/>
      <c r="K287"/>
      <c r="L287"/>
      <c r="M287"/>
      <c r="N287"/>
      <c r="O287"/>
      <c r="P287"/>
      <c r="Q287"/>
      <c r="R287"/>
      <c r="S287"/>
      <c r="T287"/>
      <c r="U287"/>
      <c r="V287"/>
      <c r="W287"/>
    </row>
    <row r="288" spans="2:39" ht="15.75" x14ac:dyDescent="0.25">
      <c r="B288"/>
      <c r="C288"/>
      <c r="D288"/>
      <c r="E288"/>
      <c r="F288"/>
      <c r="G288"/>
      <c r="H288"/>
      <c r="I288"/>
      <c r="J288"/>
      <c r="K288"/>
      <c r="L288"/>
      <c r="M288"/>
      <c r="N288"/>
      <c r="O288"/>
      <c r="P288"/>
      <c r="Q288"/>
      <c r="R288"/>
      <c r="S288"/>
      <c r="T288"/>
      <c r="U288"/>
      <c r="V288"/>
      <c r="W288"/>
    </row>
    <row r="289" spans="2:23" ht="15.75" x14ac:dyDescent="0.25">
      <c r="B289"/>
      <c r="C289"/>
      <c r="D289"/>
      <c r="E289"/>
      <c r="F289"/>
      <c r="G289"/>
      <c r="H289"/>
      <c r="I289"/>
      <c r="J289"/>
      <c r="K289"/>
      <c r="L289"/>
      <c r="M289"/>
      <c r="N289"/>
      <c r="O289"/>
      <c r="P289"/>
      <c r="Q289"/>
      <c r="R289"/>
      <c r="S289"/>
      <c r="T289"/>
      <c r="U289"/>
      <c r="V289"/>
      <c r="W289"/>
    </row>
    <row r="290" spans="2:23" ht="15.75" x14ac:dyDescent="0.25">
      <c r="B290"/>
      <c r="C290"/>
      <c r="D290"/>
      <c r="E290"/>
      <c r="F290"/>
      <c r="G290"/>
      <c r="H290"/>
      <c r="I290"/>
      <c r="J290"/>
      <c r="K290"/>
      <c r="L290"/>
      <c r="M290"/>
      <c r="N290"/>
      <c r="O290"/>
      <c r="P290"/>
      <c r="Q290"/>
      <c r="R290"/>
      <c r="S290"/>
      <c r="T290"/>
      <c r="U290"/>
      <c r="V290"/>
      <c r="W290"/>
    </row>
    <row r="291" spans="2:23" ht="15.75" x14ac:dyDescent="0.25">
      <c r="B291"/>
      <c r="C291"/>
      <c r="D291"/>
      <c r="E291"/>
      <c r="F291"/>
      <c r="G291"/>
      <c r="H291"/>
      <c r="I291"/>
      <c r="J291"/>
      <c r="K291"/>
      <c r="L291"/>
      <c r="M291"/>
      <c r="N291"/>
      <c r="O291"/>
      <c r="P291"/>
      <c r="Q291"/>
      <c r="R291"/>
      <c r="S291"/>
      <c r="T291"/>
      <c r="U291"/>
      <c r="V291"/>
      <c r="W291"/>
    </row>
    <row r="292" spans="2:23" ht="15.75" x14ac:dyDescent="0.25">
      <c r="B292"/>
      <c r="C292"/>
      <c r="D292"/>
      <c r="E292"/>
      <c r="F292"/>
      <c r="G292"/>
      <c r="H292"/>
      <c r="I292"/>
      <c r="J292"/>
      <c r="K292"/>
      <c r="L292"/>
      <c r="M292"/>
      <c r="N292"/>
      <c r="O292"/>
      <c r="P292"/>
      <c r="Q292"/>
      <c r="R292"/>
      <c r="S292"/>
      <c r="T292"/>
      <c r="U292"/>
      <c r="V292"/>
      <c r="W292"/>
    </row>
    <row r="293" spans="2:23" ht="15.75" x14ac:dyDescent="0.25">
      <c r="B293"/>
      <c r="C293"/>
      <c r="D293"/>
      <c r="E293"/>
      <c r="F293"/>
      <c r="G293"/>
      <c r="H293"/>
      <c r="I293"/>
      <c r="J293"/>
      <c r="K293"/>
      <c r="L293"/>
      <c r="M293"/>
      <c r="N293"/>
      <c r="O293"/>
      <c r="P293"/>
      <c r="Q293"/>
      <c r="R293"/>
      <c r="S293"/>
      <c r="T293"/>
      <c r="U293"/>
      <c r="V293"/>
      <c r="W293"/>
    </row>
    <row r="294" spans="2:23" ht="15.75" x14ac:dyDescent="0.25">
      <c r="B294"/>
      <c r="C294"/>
      <c r="D294"/>
      <c r="E294"/>
      <c r="F294"/>
      <c r="G294"/>
      <c r="H294"/>
      <c r="I294"/>
      <c r="J294"/>
      <c r="K294"/>
      <c r="L294"/>
      <c r="M294"/>
      <c r="N294"/>
      <c r="O294"/>
      <c r="P294"/>
      <c r="Q294"/>
      <c r="R294"/>
      <c r="S294"/>
      <c r="T294"/>
      <c r="U294"/>
      <c r="V294"/>
      <c r="W294"/>
    </row>
    <row r="295" spans="2:23" ht="15.75" x14ac:dyDescent="0.25">
      <c r="B295"/>
      <c r="C295"/>
      <c r="D295"/>
      <c r="E295"/>
      <c r="F295"/>
      <c r="G295"/>
      <c r="H295"/>
      <c r="I295"/>
      <c r="J295"/>
      <c r="K295"/>
      <c r="L295"/>
      <c r="M295"/>
      <c r="N295"/>
      <c r="O295"/>
      <c r="P295"/>
      <c r="Q295"/>
      <c r="R295"/>
      <c r="S295"/>
      <c r="T295"/>
      <c r="U295"/>
      <c r="V295"/>
      <c r="W295"/>
    </row>
    <row r="296" spans="2:23" ht="15.75" x14ac:dyDescent="0.25">
      <c r="B296"/>
      <c r="C296"/>
      <c r="D296"/>
      <c r="E296"/>
      <c r="F296"/>
      <c r="G296"/>
      <c r="H296"/>
      <c r="I296"/>
      <c r="J296"/>
      <c r="K296"/>
      <c r="L296"/>
      <c r="M296"/>
      <c r="N296"/>
      <c r="O296"/>
      <c r="P296"/>
      <c r="Q296"/>
      <c r="R296"/>
      <c r="S296"/>
      <c r="T296"/>
      <c r="U296"/>
      <c r="V296"/>
      <c r="W296"/>
    </row>
    <row r="297" spans="2:23" ht="15.75" x14ac:dyDescent="0.25">
      <c r="B297"/>
      <c r="C297"/>
      <c r="D297"/>
      <c r="E297"/>
      <c r="F297"/>
      <c r="G297"/>
      <c r="H297"/>
      <c r="I297"/>
      <c r="J297"/>
      <c r="K297"/>
      <c r="L297"/>
      <c r="M297"/>
      <c r="N297"/>
      <c r="O297"/>
      <c r="P297"/>
      <c r="Q297"/>
      <c r="R297"/>
      <c r="S297"/>
      <c r="T297"/>
      <c r="U297"/>
      <c r="V297"/>
      <c r="W297"/>
    </row>
    <row r="298" spans="2:23" ht="15.75" x14ac:dyDescent="0.25">
      <c r="B298"/>
      <c r="C298"/>
      <c r="D298"/>
      <c r="E298"/>
      <c r="F298"/>
      <c r="G298"/>
      <c r="H298"/>
      <c r="I298"/>
      <c r="J298"/>
      <c r="K298"/>
      <c r="L298"/>
      <c r="M298"/>
      <c r="N298"/>
      <c r="O298"/>
      <c r="P298"/>
      <c r="Q298"/>
      <c r="R298"/>
      <c r="S298"/>
      <c r="T298"/>
      <c r="U298"/>
      <c r="V298"/>
      <c r="W298"/>
    </row>
    <row r="299" spans="2:23" ht="15.75" x14ac:dyDescent="0.25">
      <c r="B299"/>
      <c r="C299"/>
      <c r="D299"/>
      <c r="E299"/>
      <c r="F299"/>
      <c r="G299"/>
      <c r="H299"/>
      <c r="I299"/>
      <c r="J299"/>
      <c r="K299"/>
      <c r="L299"/>
      <c r="M299"/>
      <c r="N299"/>
      <c r="O299"/>
      <c r="P299"/>
      <c r="Q299"/>
      <c r="R299"/>
      <c r="S299"/>
      <c r="T299"/>
      <c r="U299"/>
      <c r="V299"/>
      <c r="W299"/>
    </row>
    <row r="300" spans="2:23" ht="15.75" x14ac:dyDescent="0.25">
      <c r="B300"/>
      <c r="C300"/>
      <c r="D300"/>
      <c r="E300"/>
      <c r="F300"/>
      <c r="G300"/>
      <c r="H300"/>
      <c r="I300"/>
      <c r="J300"/>
      <c r="K300"/>
      <c r="L300"/>
      <c r="M300"/>
      <c r="N300"/>
      <c r="O300"/>
      <c r="P300"/>
      <c r="Q300"/>
      <c r="R300"/>
      <c r="S300"/>
      <c r="T300"/>
      <c r="U300"/>
      <c r="V300"/>
      <c r="W300"/>
    </row>
    <row r="301" spans="2:23" ht="15.75" x14ac:dyDescent="0.25">
      <c r="B301"/>
      <c r="C301"/>
      <c r="D301"/>
      <c r="E301"/>
      <c r="F301"/>
      <c r="G301"/>
      <c r="H301"/>
      <c r="I301"/>
      <c r="J301"/>
      <c r="K301"/>
      <c r="L301"/>
      <c r="M301"/>
      <c r="N301"/>
      <c r="O301"/>
      <c r="P301"/>
      <c r="Q301"/>
      <c r="R301"/>
      <c r="S301"/>
      <c r="T301"/>
      <c r="U301"/>
      <c r="V301"/>
      <c r="W301"/>
    </row>
    <row r="302" spans="2:23" ht="15.75" x14ac:dyDescent="0.25">
      <c r="B302"/>
      <c r="C302"/>
      <c r="D302"/>
      <c r="E302"/>
      <c r="F302"/>
      <c r="G302"/>
      <c r="H302"/>
      <c r="I302"/>
      <c r="J302"/>
      <c r="K302"/>
      <c r="L302"/>
      <c r="M302"/>
      <c r="N302"/>
      <c r="O302"/>
      <c r="P302"/>
      <c r="Q302"/>
      <c r="R302"/>
      <c r="S302"/>
      <c r="T302"/>
      <c r="U302"/>
      <c r="V302"/>
      <c r="W302"/>
    </row>
    <row r="303" spans="2:23" ht="15.75" x14ac:dyDescent="0.25">
      <c r="B303"/>
      <c r="C303"/>
      <c r="D303"/>
      <c r="E303"/>
      <c r="F303"/>
      <c r="G303"/>
      <c r="H303"/>
      <c r="I303"/>
      <c r="J303"/>
      <c r="K303"/>
      <c r="L303"/>
      <c r="M303"/>
      <c r="N303"/>
      <c r="O303"/>
      <c r="P303"/>
      <c r="Q303"/>
      <c r="R303"/>
      <c r="S303"/>
      <c r="T303"/>
      <c r="U303"/>
      <c r="V303"/>
      <c r="W303"/>
    </row>
    <row r="304" spans="2:23" ht="15.75" x14ac:dyDescent="0.25">
      <c r="B304"/>
      <c r="C304"/>
      <c r="D304"/>
      <c r="E304"/>
      <c r="F304"/>
      <c r="G304"/>
      <c r="H304"/>
      <c r="I304"/>
      <c r="J304"/>
      <c r="K304"/>
      <c r="L304"/>
      <c r="M304"/>
      <c r="N304"/>
      <c r="O304"/>
      <c r="P304"/>
      <c r="Q304"/>
      <c r="R304"/>
      <c r="S304"/>
      <c r="T304"/>
      <c r="U304"/>
      <c r="V304"/>
      <c r="W304"/>
    </row>
    <row r="305" spans="2:23" ht="15.75" x14ac:dyDescent="0.25">
      <c r="B305"/>
      <c r="C305"/>
      <c r="D305"/>
      <c r="E305"/>
      <c r="F305"/>
      <c r="G305"/>
      <c r="H305"/>
      <c r="I305"/>
      <c r="J305"/>
      <c r="K305"/>
      <c r="L305"/>
      <c r="M305"/>
      <c r="N305"/>
      <c r="O305"/>
      <c r="P305"/>
      <c r="Q305"/>
      <c r="R305"/>
      <c r="S305"/>
      <c r="T305"/>
      <c r="U305"/>
      <c r="V305"/>
      <c r="W305"/>
    </row>
    <row r="306" spans="2:23" ht="15.75" x14ac:dyDescent="0.25">
      <c r="B306"/>
      <c r="C306"/>
      <c r="D306"/>
      <c r="E306"/>
      <c r="F306"/>
      <c r="G306"/>
      <c r="H306"/>
      <c r="I306"/>
      <c r="J306"/>
      <c r="K306"/>
      <c r="L306"/>
      <c r="M306"/>
      <c r="N306"/>
      <c r="O306"/>
      <c r="P306"/>
      <c r="Q306"/>
      <c r="R306"/>
      <c r="S306"/>
      <c r="T306"/>
      <c r="U306"/>
      <c r="V306"/>
      <c r="W306"/>
    </row>
    <row r="307" spans="2:23" ht="15.75" x14ac:dyDescent="0.25">
      <c r="B307"/>
      <c r="C307"/>
      <c r="D307"/>
      <c r="E307"/>
      <c r="F307"/>
      <c r="G307"/>
      <c r="H307"/>
      <c r="I307"/>
      <c r="J307"/>
      <c r="K307"/>
      <c r="L307"/>
      <c r="M307"/>
      <c r="N307"/>
      <c r="O307"/>
      <c r="P307"/>
      <c r="Q307"/>
      <c r="R307"/>
      <c r="S307"/>
      <c r="T307"/>
      <c r="U307"/>
      <c r="V307"/>
      <c r="W307"/>
    </row>
    <row r="308" spans="2:23" ht="15.75" x14ac:dyDescent="0.25">
      <c r="B308"/>
      <c r="C308"/>
      <c r="D308"/>
      <c r="E308"/>
      <c r="F308"/>
      <c r="G308"/>
      <c r="H308"/>
      <c r="I308"/>
      <c r="J308"/>
      <c r="K308"/>
      <c r="L308"/>
      <c r="M308"/>
      <c r="N308"/>
      <c r="O308"/>
      <c r="P308"/>
      <c r="Q308"/>
      <c r="R308"/>
      <c r="S308"/>
      <c r="T308"/>
      <c r="U308"/>
      <c r="V308"/>
      <c r="W308"/>
    </row>
    <row r="309" spans="2:23" ht="15.75" x14ac:dyDescent="0.25">
      <c r="B309"/>
      <c r="C309"/>
      <c r="D309"/>
      <c r="E309"/>
      <c r="F309"/>
      <c r="G309"/>
      <c r="H309"/>
      <c r="I309"/>
      <c r="J309"/>
      <c r="K309"/>
      <c r="L309"/>
      <c r="M309"/>
      <c r="N309"/>
      <c r="O309"/>
      <c r="P309"/>
      <c r="Q309"/>
      <c r="R309"/>
      <c r="S309"/>
      <c r="T309"/>
      <c r="U309"/>
      <c r="V309"/>
      <c r="W309"/>
    </row>
    <row r="310" spans="2:23" ht="15.75" x14ac:dyDescent="0.25">
      <c r="B310"/>
      <c r="C310"/>
      <c r="D310"/>
      <c r="E310"/>
      <c r="F310"/>
      <c r="G310"/>
      <c r="H310"/>
      <c r="I310"/>
      <c r="J310"/>
      <c r="K310"/>
      <c r="L310"/>
      <c r="M310"/>
      <c r="N310"/>
      <c r="O310"/>
      <c r="P310"/>
      <c r="Q310"/>
      <c r="R310"/>
      <c r="S310"/>
      <c r="T310"/>
      <c r="U310"/>
      <c r="V310"/>
      <c r="W310"/>
    </row>
    <row r="311" spans="2:23" ht="15.75" x14ac:dyDescent="0.25">
      <c r="B311"/>
      <c r="C311"/>
      <c r="D311"/>
      <c r="E311"/>
      <c r="F311"/>
      <c r="G311"/>
      <c r="H311"/>
      <c r="I311"/>
      <c r="J311"/>
      <c r="K311"/>
      <c r="L311"/>
      <c r="M311"/>
      <c r="N311"/>
      <c r="O311"/>
      <c r="P311"/>
      <c r="Q311"/>
      <c r="R311"/>
      <c r="S311"/>
      <c r="T311"/>
      <c r="U311"/>
      <c r="V311"/>
      <c r="W311"/>
    </row>
    <row r="312" spans="2:23" ht="15.75" x14ac:dyDescent="0.25">
      <c r="B312"/>
      <c r="C312"/>
      <c r="D312"/>
      <c r="E312"/>
      <c r="F312"/>
      <c r="G312"/>
      <c r="H312"/>
      <c r="I312"/>
      <c r="J312"/>
      <c r="K312"/>
      <c r="L312"/>
      <c r="M312"/>
      <c r="N312"/>
      <c r="O312"/>
      <c r="P312"/>
      <c r="Q312"/>
      <c r="R312"/>
      <c r="S312"/>
      <c r="T312"/>
      <c r="U312"/>
      <c r="V312"/>
      <c r="W312"/>
    </row>
    <row r="313" spans="2:23" ht="15.75" x14ac:dyDescent="0.25">
      <c r="B313"/>
      <c r="C313"/>
      <c r="D313"/>
      <c r="E313"/>
      <c r="F313"/>
      <c r="G313"/>
      <c r="H313"/>
      <c r="I313"/>
      <c r="J313"/>
      <c r="K313"/>
      <c r="L313"/>
      <c r="M313"/>
      <c r="N313"/>
      <c r="O313"/>
      <c r="P313"/>
      <c r="Q313"/>
      <c r="R313"/>
      <c r="S313"/>
      <c r="T313"/>
      <c r="U313"/>
      <c r="V313"/>
      <c r="W313"/>
    </row>
    <row r="314" spans="2:23" ht="15.75" x14ac:dyDescent="0.25">
      <c r="B314"/>
      <c r="C314"/>
      <c r="D314"/>
      <c r="E314"/>
      <c r="F314"/>
      <c r="G314"/>
      <c r="H314"/>
      <c r="I314"/>
      <c r="J314"/>
      <c r="K314"/>
      <c r="L314"/>
      <c r="M314"/>
      <c r="N314"/>
      <c r="O314"/>
      <c r="P314"/>
      <c r="Q314"/>
      <c r="R314"/>
      <c r="S314"/>
      <c r="T314"/>
      <c r="U314"/>
      <c r="V314"/>
      <c r="W314"/>
    </row>
    <row r="315" spans="2:23" ht="15.75" x14ac:dyDescent="0.25">
      <c r="B315"/>
      <c r="C315"/>
      <c r="D315"/>
      <c r="E315"/>
      <c r="F315"/>
      <c r="G315"/>
      <c r="H315"/>
      <c r="I315"/>
      <c r="J315"/>
      <c r="K315"/>
      <c r="L315"/>
      <c r="M315"/>
      <c r="N315"/>
      <c r="O315"/>
      <c r="P315"/>
      <c r="Q315"/>
      <c r="R315"/>
      <c r="S315"/>
      <c r="T315"/>
      <c r="U315"/>
      <c r="V315"/>
      <c r="W315"/>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38"/>
  <sheetViews>
    <sheetView topLeftCell="A115" workbookViewId="0">
      <selection activeCell="A123" sqref="A123:A124"/>
    </sheetView>
  </sheetViews>
  <sheetFormatPr defaultColWidth="7.33203125" defaultRowHeight="15" x14ac:dyDescent="0.25"/>
  <cols>
    <col min="1" max="16384" width="7.33203125" style="1"/>
  </cols>
  <sheetData>
    <row r="1" spans="1:40" ht="16.5" thickTop="1" x14ac:dyDescent="0.25">
      <c r="A1" s="62"/>
      <c r="B1" s="63"/>
      <c r="C1" s="63"/>
      <c r="D1" s="63"/>
      <c r="E1" s="63"/>
      <c r="F1" s="63"/>
      <c r="G1" s="64"/>
      <c r="H1" s="32"/>
      <c r="I1" s="32"/>
      <c r="J1" s="32"/>
      <c r="K1" s="32"/>
      <c r="L1" s="32"/>
      <c r="M1" s="32"/>
      <c r="N1" s="32"/>
      <c r="O1" s="32"/>
      <c r="P1" s="32"/>
      <c r="Q1" s="32"/>
      <c r="R1" s="32"/>
      <c r="S1" s="32"/>
      <c r="T1" s="32"/>
      <c r="U1" s="32"/>
      <c r="V1" s="32"/>
      <c r="W1" s="32"/>
      <c r="X1" s="32"/>
      <c r="Y1" s="32"/>
      <c r="Z1" s="32"/>
      <c r="AA1" s="32"/>
    </row>
    <row r="2" spans="1:40" ht="15.75" x14ac:dyDescent="0.25">
      <c r="A2" s="65"/>
      <c r="B2" s="66"/>
      <c r="C2" s="66"/>
      <c r="D2" s="66"/>
      <c r="E2" s="66"/>
      <c r="F2" s="66"/>
      <c r="G2" s="67"/>
      <c r="H2" s="32"/>
      <c r="I2" s="32"/>
      <c r="J2" s="32"/>
      <c r="K2" s="32"/>
      <c r="L2" s="32"/>
      <c r="M2" s="32"/>
      <c r="N2" s="32"/>
      <c r="O2" s="32"/>
      <c r="P2" s="32"/>
      <c r="Q2" s="32"/>
      <c r="R2" s="32"/>
      <c r="S2" s="32"/>
      <c r="T2" s="32"/>
      <c r="U2" s="32"/>
      <c r="V2" s="32"/>
      <c r="W2" s="32"/>
      <c r="X2" s="32"/>
      <c r="Y2" s="32"/>
      <c r="Z2" s="32"/>
      <c r="AA2" s="32"/>
    </row>
    <row r="3" spans="1:40" ht="18" x14ac:dyDescent="0.25">
      <c r="A3" s="68" t="s">
        <v>998</v>
      </c>
      <c r="B3" s="66"/>
      <c r="C3" s="66"/>
      <c r="D3" s="66"/>
      <c r="E3" s="66"/>
      <c r="F3" s="66"/>
      <c r="G3" s="67"/>
      <c r="H3" s="2"/>
      <c r="I3" s="2"/>
      <c r="J3" s="2"/>
      <c r="K3" s="2"/>
      <c r="L3" s="2"/>
      <c r="M3" s="2"/>
      <c r="N3" s="2"/>
      <c r="O3" s="2"/>
      <c r="P3" s="2"/>
      <c r="Q3" s="2"/>
      <c r="R3" s="2"/>
      <c r="S3" s="2"/>
      <c r="T3" s="2"/>
      <c r="U3" s="2"/>
      <c r="V3" s="2"/>
      <c r="W3" s="2"/>
      <c r="X3" s="2"/>
      <c r="Y3" s="2"/>
      <c r="Z3" s="2"/>
      <c r="AA3" s="2"/>
      <c r="AB3"/>
      <c r="AC3"/>
      <c r="AD3"/>
      <c r="AE3"/>
      <c r="AF3"/>
      <c r="AG3"/>
      <c r="AH3"/>
      <c r="AI3"/>
      <c r="AJ3"/>
      <c r="AK3"/>
      <c r="AL3"/>
      <c r="AM3"/>
      <c r="AN3"/>
    </row>
    <row r="4" spans="1:40" ht="15.75" x14ac:dyDescent="0.25">
      <c r="A4" s="69" t="s">
        <v>12</v>
      </c>
      <c r="B4" s="66"/>
      <c r="C4" s="66"/>
      <c r="D4" s="66"/>
      <c r="E4" s="66"/>
      <c r="F4" s="66"/>
      <c r="G4" s="67"/>
      <c r="H4" s="2"/>
      <c r="I4" s="2"/>
      <c r="J4" s="2"/>
      <c r="K4" s="2"/>
      <c r="L4" s="2"/>
      <c r="M4" s="2"/>
      <c r="N4" s="2"/>
      <c r="O4" s="2"/>
      <c r="P4" s="2"/>
      <c r="Q4" s="2"/>
      <c r="R4" s="2"/>
      <c r="S4" s="2"/>
      <c r="T4" s="2"/>
      <c r="U4" s="2"/>
      <c r="V4" s="2"/>
      <c r="W4" s="2"/>
      <c r="X4" s="2"/>
      <c r="Y4" s="2"/>
      <c r="Z4" s="2"/>
      <c r="AA4" s="2"/>
      <c r="AB4"/>
      <c r="AC4"/>
      <c r="AD4"/>
      <c r="AE4"/>
      <c r="AF4"/>
      <c r="AG4"/>
      <c r="AH4"/>
      <c r="AI4"/>
      <c r="AJ4"/>
      <c r="AK4"/>
      <c r="AL4"/>
      <c r="AM4"/>
      <c r="AN4"/>
    </row>
    <row r="5" spans="1:40" ht="15.75" x14ac:dyDescent="0.25">
      <c r="A5" s="65" t="s">
        <v>489</v>
      </c>
      <c r="B5" s="66"/>
      <c r="C5" s="66"/>
      <c r="D5" s="66"/>
      <c r="E5" s="66"/>
      <c r="F5" s="66"/>
      <c r="G5" s="67"/>
      <c r="H5" s="2"/>
      <c r="I5" s="2"/>
      <c r="J5" s="2"/>
      <c r="K5" s="2"/>
      <c r="L5" s="2"/>
      <c r="M5" s="2"/>
      <c r="N5" s="2"/>
      <c r="O5" s="2"/>
      <c r="P5" s="2"/>
      <c r="Q5" s="2"/>
      <c r="R5" s="2"/>
      <c r="S5" s="2"/>
      <c r="T5" s="2"/>
      <c r="U5" s="2"/>
      <c r="V5" s="2"/>
      <c r="W5" s="2"/>
      <c r="X5" s="2"/>
      <c r="Y5" s="2"/>
      <c r="Z5" s="2"/>
      <c r="AA5" s="2"/>
      <c r="AB5"/>
      <c r="AC5"/>
      <c r="AD5"/>
      <c r="AE5"/>
      <c r="AF5"/>
      <c r="AG5"/>
      <c r="AH5"/>
      <c r="AI5"/>
      <c r="AJ5"/>
      <c r="AK5"/>
      <c r="AL5"/>
      <c r="AM5"/>
      <c r="AN5"/>
    </row>
    <row r="6" spans="1:40" ht="15.75" x14ac:dyDescent="0.25">
      <c r="A6" s="65"/>
      <c r="B6" s="66"/>
      <c r="C6" s="66"/>
      <c r="D6" s="66"/>
      <c r="E6" s="66"/>
      <c r="F6" s="66"/>
      <c r="G6" s="67"/>
      <c r="H6" s="2"/>
      <c r="I6" s="2"/>
      <c r="J6" s="2"/>
      <c r="K6" s="2"/>
      <c r="L6" s="2"/>
      <c r="M6" s="2"/>
      <c r="N6" s="2"/>
      <c r="O6" s="2"/>
      <c r="P6" s="2"/>
      <c r="Q6" s="2"/>
      <c r="R6" s="2"/>
      <c r="S6" s="2"/>
      <c r="T6" s="2"/>
      <c r="U6" s="2"/>
      <c r="V6" s="2"/>
      <c r="W6" s="2"/>
      <c r="X6" s="2"/>
      <c r="Y6" s="2"/>
      <c r="Z6" s="2"/>
      <c r="AA6" s="2"/>
      <c r="AB6"/>
      <c r="AC6"/>
      <c r="AD6"/>
      <c r="AE6"/>
      <c r="AF6"/>
      <c r="AG6"/>
      <c r="AH6"/>
      <c r="AI6"/>
      <c r="AJ6"/>
      <c r="AK6"/>
      <c r="AL6"/>
      <c r="AM6"/>
      <c r="AN6"/>
    </row>
    <row r="7" spans="1:40" ht="15.75" x14ac:dyDescent="0.25">
      <c r="A7" s="65"/>
      <c r="B7" s="66"/>
      <c r="C7" s="66"/>
      <c r="D7" s="66"/>
      <c r="E7" s="66"/>
      <c r="F7" s="66"/>
      <c r="G7" s="67"/>
      <c r="H7" s="2"/>
      <c r="I7" s="2"/>
      <c r="J7" s="2"/>
      <c r="K7" s="2"/>
      <c r="L7" s="2"/>
      <c r="M7" s="2"/>
      <c r="N7" s="2"/>
      <c r="O7" s="2"/>
      <c r="P7" s="2"/>
      <c r="Q7" s="2"/>
      <c r="R7" s="2"/>
      <c r="S7" s="2"/>
      <c r="T7" s="2"/>
      <c r="U7" s="2"/>
      <c r="V7" s="2"/>
      <c r="W7" s="2"/>
      <c r="X7" s="2"/>
      <c r="Y7" s="2"/>
      <c r="Z7" s="2"/>
      <c r="AA7" s="2"/>
      <c r="AB7"/>
      <c r="AC7"/>
      <c r="AD7"/>
      <c r="AE7"/>
      <c r="AF7"/>
      <c r="AG7"/>
      <c r="AH7"/>
      <c r="AI7"/>
      <c r="AJ7"/>
      <c r="AK7"/>
      <c r="AL7"/>
      <c r="AM7"/>
      <c r="AN7"/>
    </row>
    <row r="8" spans="1:40" ht="15.75" x14ac:dyDescent="0.25">
      <c r="A8" s="65"/>
      <c r="B8" s="66"/>
      <c r="C8" s="66"/>
      <c r="D8" s="66"/>
      <c r="E8" s="66"/>
      <c r="F8" s="66"/>
      <c r="G8" s="67"/>
      <c r="H8" s="2"/>
      <c r="I8" s="2"/>
      <c r="J8" s="2"/>
      <c r="K8" s="2"/>
      <c r="L8" s="2"/>
      <c r="M8" s="2"/>
      <c r="N8" s="2"/>
      <c r="O8" s="2"/>
      <c r="P8" s="2"/>
      <c r="Q8" s="2"/>
      <c r="R8" s="2"/>
      <c r="S8" s="2"/>
      <c r="T8" s="2"/>
      <c r="U8" s="2"/>
      <c r="V8" s="2"/>
      <c r="W8" s="2"/>
      <c r="X8" s="2"/>
      <c r="Y8" s="2"/>
      <c r="Z8" s="2"/>
      <c r="AA8" s="2"/>
      <c r="AB8"/>
      <c r="AC8"/>
      <c r="AD8"/>
      <c r="AE8"/>
      <c r="AF8"/>
      <c r="AG8"/>
      <c r="AH8"/>
      <c r="AI8"/>
      <c r="AJ8"/>
      <c r="AK8"/>
      <c r="AL8"/>
      <c r="AM8"/>
      <c r="AN8"/>
    </row>
    <row r="9" spans="1:40" ht="15.75" x14ac:dyDescent="0.25">
      <c r="A9" s="65"/>
      <c r="B9" s="66"/>
      <c r="C9" s="66"/>
      <c r="D9" s="66"/>
      <c r="E9" s="66"/>
      <c r="F9" s="66"/>
      <c r="G9" s="67"/>
      <c r="H9" s="2"/>
      <c r="I9" s="2"/>
      <c r="J9" s="2"/>
      <c r="K9" s="2"/>
      <c r="L9" s="2"/>
      <c r="M9" s="2"/>
      <c r="N9" s="2"/>
      <c r="O9" s="2"/>
      <c r="P9" s="2"/>
      <c r="Q9" s="2"/>
      <c r="R9" s="2"/>
      <c r="S9" s="2"/>
      <c r="T9" s="2"/>
      <c r="U9" s="2"/>
      <c r="V9" s="2"/>
      <c r="W9" s="2"/>
      <c r="X9" s="2"/>
      <c r="Y9" s="2"/>
      <c r="Z9" s="2"/>
      <c r="AA9" s="2"/>
      <c r="AB9"/>
      <c r="AC9"/>
      <c r="AD9"/>
      <c r="AE9"/>
      <c r="AF9"/>
      <c r="AG9"/>
      <c r="AH9"/>
      <c r="AI9"/>
      <c r="AJ9"/>
      <c r="AK9"/>
      <c r="AL9"/>
      <c r="AM9"/>
      <c r="AN9"/>
    </row>
    <row r="10" spans="1:40" ht="15.75" x14ac:dyDescent="0.25">
      <c r="A10" s="65"/>
      <c r="B10" s="66"/>
      <c r="C10" s="66"/>
      <c r="D10" s="66"/>
      <c r="E10" s="66"/>
      <c r="F10" s="66"/>
      <c r="G10" s="67"/>
      <c r="H10" s="2"/>
      <c r="I10" s="2"/>
      <c r="J10" s="2"/>
      <c r="K10" s="2"/>
      <c r="L10" s="2"/>
      <c r="M10" s="2"/>
      <c r="N10" s="2"/>
      <c r="O10" s="2"/>
      <c r="P10" s="2"/>
      <c r="Q10" s="2"/>
      <c r="R10" s="2"/>
      <c r="S10" s="2"/>
      <c r="T10" s="2"/>
      <c r="U10" s="2"/>
      <c r="V10" s="2"/>
      <c r="W10" s="2"/>
      <c r="X10" s="2"/>
      <c r="Y10" s="2"/>
      <c r="Z10" s="2"/>
      <c r="AA10" s="2"/>
      <c r="AB10"/>
      <c r="AC10"/>
      <c r="AD10"/>
      <c r="AE10"/>
      <c r="AF10"/>
      <c r="AG10"/>
      <c r="AH10"/>
      <c r="AI10"/>
      <c r="AJ10"/>
      <c r="AK10"/>
      <c r="AL10"/>
      <c r="AM10"/>
      <c r="AN10"/>
    </row>
    <row r="11" spans="1:40" ht="15.75" x14ac:dyDescent="0.25">
      <c r="A11" s="65"/>
      <c r="B11" s="66"/>
      <c r="C11" s="66"/>
      <c r="D11" s="66"/>
      <c r="E11" s="66"/>
      <c r="F11" s="66"/>
      <c r="G11" s="67"/>
      <c r="H11" s="2"/>
      <c r="I11" s="2"/>
      <c r="J11" s="2"/>
      <c r="K11" s="2"/>
      <c r="L11" s="2"/>
      <c r="M11" s="2"/>
      <c r="N11" s="2"/>
      <c r="O11" s="2"/>
      <c r="P11" s="2"/>
      <c r="Q11" s="2"/>
      <c r="R11" s="2"/>
      <c r="S11" s="2"/>
      <c r="T11" s="2"/>
      <c r="U11" s="2"/>
      <c r="V11" s="2"/>
      <c r="W11" s="2"/>
      <c r="X11" s="2"/>
      <c r="Y11" s="2"/>
      <c r="Z11" s="2"/>
      <c r="AA11" s="2"/>
      <c r="AB11"/>
      <c r="AC11"/>
      <c r="AD11"/>
      <c r="AE11"/>
      <c r="AF11"/>
      <c r="AG11"/>
      <c r="AH11"/>
      <c r="AI11"/>
      <c r="AJ11"/>
      <c r="AK11"/>
      <c r="AL11"/>
      <c r="AM11"/>
      <c r="AN11"/>
    </row>
    <row r="12" spans="1:40" ht="15.75" x14ac:dyDescent="0.25">
      <c r="A12" s="65"/>
      <c r="B12" s="66"/>
      <c r="C12" s="66"/>
      <c r="D12" s="66"/>
      <c r="E12" s="66"/>
      <c r="F12" s="66"/>
      <c r="G12" s="67"/>
      <c r="H12" s="2"/>
      <c r="I12" s="2"/>
      <c r="J12" s="2"/>
      <c r="K12" s="2"/>
      <c r="L12" s="2"/>
      <c r="M12" s="2"/>
      <c r="N12" s="2"/>
      <c r="O12" s="2"/>
      <c r="P12" s="2"/>
      <c r="Q12" s="2"/>
      <c r="R12" s="2"/>
      <c r="S12" s="2"/>
      <c r="T12" s="2"/>
      <c r="U12" s="2"/>
      <c r="V12" s="2"/>
      <c r="W12" s="2"/>
      <c r="X12" s="2"/>
      <c r="Y12" s="2"/>
      <c r="Z12" s="2"/>
      <c r="AA12" s="2"/>
      <c r="AB12"/>
      <c r="AC12"/>
      <c r="AD12"/>
      <c r="AE12"/>
      <c r="AF12"/>
      <c r="AG12"/>
      <c r="AH12"/>
      <c r="AI12"/>
      <c r="AJ12"/>
      <c r="AK12"/>
      <c r="AL12"/>
      <c r="AM12"/>
      <c r="AN12"/>
    </row>
    <row r="13" spans="1:40" ht="16.5" thickBot="1" x14ac:dyDescent="0.3">
      <c r="A13" s="70"/>
      <c r="B13" s="71"/>
      <c r="C13" s="71"/>
      <c r="D13" s="71"/>
      <c r="E13" s="71"/>
      <c r="F13" s="71"/>
      <c r="G13" s="72"/>
      <c r="H13" s="2"/>
      <c r="I13" s="2"/>
      <c r="J13" s="2"/>
      <c r="K13" s="2"/>
      <c r="L13" s="2"/>
      <c r="M13" s="2"/>
      <c r="N13" s="2"/>
      <c r="O13" s="2"/>
      <c r="P13" s="2"/>
      <c r="Q13" s="2"/>
      <c r="R13" s="2"/>
      <c r="S13" s="2"/>
      <c r="T13" s="2"/>
      <c r="U13" s="2"/>
      <c r="V13" s="2"/>
      <c r="W13" s="2"/>
      <c r="X13" s="2"/>
      <c r="Y13" s="2"/>
      <c r="Z13" s="2"/>
      <c r="AA13" s="2"/>
      <c r="AB13"/>
      <c r="AC13"/>
      <c r="AD13"/>
      <c r="AE13"/>
      <c r="AF13"/>
      <c r="AG13"/>
      <c r="AH13"/>
      <c r="AI13"/>
      <c r="AJ13"/>
      <c r="AK13"/>
      <c r="AL13"/>
      <c r="AM13"/>
      <c r="AN13"/>
    </row>
    <row r="14" spans="1:40" ht="16.5" thickTop="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c r="AC14"/>
      <c r="AD14"/>
      <c r="AE14"/>
      <c r="AF14"/>
      <c r="AG14"/>
      <c r="AH14"/>
      <c r="AI14"/>
      <c r="AJ14"/>
      <c r="AK14"/>
      <c r="AL14"/>
      <c r="AM14"/>
      <c r="AN14"/>
    </row>
    <row r="15" spans="1:40" ht="15.75"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c r="AC15"/>
      <c r="AD15"/>
      <c r="AE15"/>
      <c r="AF15"/>
      <c r="AG15"/>
      <c r="AH15"/>
      <c r="AI15"/>
      <c r="AJ15"/>
      <c r="AK15"/>
      <c r="AL15"/>
      <c r="AM15"/>
      <c r="AN15"/>
    </row>
    <row r="16" spans="1:40" ht="15.75"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c r="AC16"/>
      <c r="AD16"/>
      <c r="AE16"/>
      <c r="AF16"/>
      <c r="AG16"/>
      <c r="AH16"/>
      <c r="AI16"/>
      <c r="AJ16"/>
      <c r="AK16"/>
      <c r="AL16"/>
      <c r="AM16"/>
      <c r="AN16"/>
    </row>
    <row r="17" spans="1:40" ht="15.75"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c r="AC17"/>
      <c r="AD17"/>
      <c r="AE17"/>
      <c r="AF17"/>
      <c r="AG17"/>
      <c r="AH17"/>
      <c r="AI17"/>
      <c r="AJ17"/>
      <c r="AK17"/>
      <c r="AL17"/>
      <c r="AM17"/>
      <c r="AN17"/>
    </row>
    <row r="18" spans="1:40" ht="18" x14ac:dyDescent="0.25">
      <c r="A18" s="36" t="s">
        <v>490</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row>
    <row r="19" spans="1:40" ht="15.75" x14ac:dyDescent="0.25">
      <c r="A19" s="19" t="s">
        <v>491</v>
      </c>
      <c r="B19" s="19"/>
      <c r="C19" s="19"/>
      <c r="D19" s="19"/>
      <c r="E19" s="19"/>
      <c r="F19" s="19"/>
      <c r="G19" s="19"/>
      <c r="H19" s="19"/>
      <c r="I19" s="19"/>
      <c r="J19" s="19"/>
      <c r="K19" s="19"/>
      <c r="L19" s="19"/>
      <c r="M19" s="32"/>
      <c r="N19" s="32"/>
      <c r="O19" s="32"/>
      <c r="P19" s="32"/>
      <c r="Q19" s="32"/>
      <c r="R19" s="32"/>
      <c r="S19" s="32"/>
      <c r="T19" s="32"/>
      <c r="U19" s="32"/>
      <c r="V19" s="32"/>
      <c r="W19" s="32"/>
      <c r="X19" s="32"/>
      <c r="Y19" s="32"/>
      <c r="Z19" s="32"/>
      <c r="AA19" s="32"/>
    </row>
    <row r="20" spans="1:40" ht="15.75" x14ac:dyDescent="0.25">
      <c r="A20" s="95"/>
      <c r="B20" s="19"/>
      <c r="C20" s="19"/>
      <c r="D20" s="19"/>
      <c r="E20" s="19"/>
      <c r="F20" s="19"/>
      <c r="G20" s="19"/>
      <c r="H20" s="19"/>
      <c r="I20" s="19"/>
      <c r="J20" s="19"/>
      <c r="K20" s="19"/>
      <c r="L20" s="19"/>
      <c r="M20" s="32"/>
      <c r="N20" s="32"/>
      <c r="O20" s="32"/>
      <c r="P20" s="32"/>
      <c r="Q20" s="32"/>
      <c r="R20" s="32"/>
      <c r="S20" s="32"/>
      <c r="T20" s="32"/>
      <c r="U20" s="32"/>
      <c r="V20" s="32"/>
      <c r="W20" s="32"/>
      <c r="X20" s="32"/>
      <c r="Y20" s="32"/>
      <c r="Z20" s="32"/>
      <c r="AA20" s="32"/>
    </row>
    <row r="21" spans="1:40" ht="15.75" x14ac:dyDescent="0.25">
      <c r="A21" s="19"/>
      <c r="B21" s="19"/>
      <c r="C21" s="19"/>
      <c r="D21" s="19" t="s">
        <v>256</v>
      </c>
      <c r="E21" s="19" t="s">
        <v>256</v>
      </c>
      <c r="F21" s="19"/>
      <c r="G21" s="19" t="s">
        <v>492</v>
      </c>
      <c r="H21" s="19"/>
      <c r="I21" s="19"/>
      <c r="J21" s="19"/>
      <c r="K21" s="19"/>
      <c r="L21" s="19"/>
      <c r="M21" s="32"/>
      <c r="N21" s="32"/>
      <c r="O21" s="32"/>
      <c r="P21" s="32"/>
      <c r="Q21" s="32"/>
      <c r="R21" s="32"/>
      <c r="S21" s="32"/>
      <c r="T21" s="32"/>
      <c r="U21" s="32"/>
      <c r="V21" s="32"/>
      <c r="W21" s="32"/>
      <c r="X21" s="32"/>
      <c r="Y21" s="32"/>
      <c r="Z21" s="32"/>
      <c r="AA21" s="32"/>
    </row>
    <row r="22" spans="1:40" ht="15.75" x14ac:dyDescent="0.25">
      <c r="A22" s="19"/>
      <c r="B22" s="19"/>
      <c r="C22" s="19"/>
      <c r="D22" s="19">
        <v>30</v>
      </c>
      <c r="E22" s="19">
        <v>70</v>
      </c>
      <c r="F22" s="19"/>
      <c r="G22" s="19">
        <v>0.01</v>
      </c>
      <c r="H22" s="19"/>
      <c r="I22" s="19"/>
      <c r="J22" s="19"/>
      <c r="K22" s="19"/>
      <c r="L22" s="19"/>
      <c r="M22" s="32"/>
      <c r="N22" s="32"/>
      <c r="O22" s="32"/>
      <c r="P22" s="32"/>
      <c r="Q22" s="32"/>
      <c r="R22" s="32"/>
      <c r="S22" s="32"/>
      <c r="T22" s="32"/>
      <c r="U22" s="32"/>
      <c r="V22" s="32"/>
      <c r="W22" s="32"/>
      <c r="X22" s="32"/>
      <c r="Y22" s="32"/>
      <c r="Z22" s="32"/>
      <c r="AA22" s="32"/>
    </row>
    <row r="23" spans="1:40" ht="15.75" x14ac:dyDescent="0.25">
      <c r="A23" s="19"/>
      <c r="B23" s="19" t="s">
        <v>167</v>
      </c>
      <c r="C23" s="19"/>
      <c r="D23" s="19" t="s">
        <v>168</v>
      </c>
      <c r="E23" s="19" t="s">
        <v>168</v>
      </c>
      <c r="F23" s="19"/>
      <c r="G23" s="19" t="s">
        <v>168</v>
      </c>
      <c r="H23" s="19"/>
      <c r="I23" s="19"/>
      <c r="J23" s="19"/>
      <c r="K23" s="19"/>
      <c r="L23" s="19"/>
      <c r="M23" s="32"/>
      <c r="N23" s="32"/>
      <c r="O23" s="32"/>
      <c r="P23" s="32"/>
      <c r="Q23" s="32"/>
      <c r="R23" s="32"/>
      <c r="S23" s="32"/>
      <c r="T23" s="32"/>
      <c r="U23" s="32"/>
      <c r="V23" s="32"/>
      <c r="W23" s="32"/>
      <c r="X23" s="32"/>
      <c r="Y23" s="32"/>
      <c r="Z23" s="32"/>
      <c r="AA23" s="32"/>
    </row>
    <row r="24" spans="1:40" ht="15.75" x14ac:dyDescent="0.25">
      <c r="A24" s="19"/>
      <c r="B24" s="19">
        <v>1</v>
      </c>
      <c r="C24" s="19"/>
      <c r="D24" s="19">
        <f t="shared" ref="D24:E42" si="0">($B24^2)+D$22</f>
        <v>31</v>
      </c>
      <c r="E24" s="19">
        <f t="shared" si="0"/>
        <v>71</v>
      </c>
      <c r="F24" s="19"/>
      <c r="G24" s="19">
        <f t="shared" ref="G24:G42" si="1">G$22*($B24^2)</f>
        <v>0.01</v>
      </c>
      <c r="H24" s="19"/>
      <c r="I24" s="19"/>
      <c r="J24" s="19"/>
      <c r="K24" s="19"/>
      <c r="L24" s="19"/>
      <c r="M24" s="32"/>
      <c r="N24" s="32"/>
      <c r="O24" s="32"/>
      <c r="P24" s="32"/>
      <c r="Q24" s="32"/>
      <c r="R24" s="32"/>
      <c r="S24" s="32"/>
      <c r="T24" s="32"/>
      <c r="U24" s="32"/>
      <c r="V24" s="32"/>
      <c r="W24" s="32"/>
      <c r="X24" s="32"/>
      <c r="Y24" s="32"/>
      <c r="Z24" s="32"/>
      <c r="AA24" s="32"/>
    </row>
    <row r="25" spans="1:40" ht="15.75" x14ac:dyDescent="0.25">
      <c r="A25" s="19"/>
      <c r="B25" s="19">
        <v>2</v>
      </c>
      <c r="C25" s="19"/>
      <c r="D25" s="19">
        <f t="shared" si="0"/>
        <v>34</v>
      </c>
      <c r="E25" s="19">
        <f t="shared" si="0"/>
        <v>74</v>
      </c>
      <c r="F25" s="19"/>
      <c r="G25" s="19">
        <f t="shared" si="1"/>
        <v>0.04</v>
      </c>
      <c r="H25" s="19"/>
      <c r="I25" s="19"/>
      <c r="J25" s="19"/>
      <c r="K25" s="19"/>
      <c r="L25" s="19"/>
      <c r="M25" s="32"/>
      <c r="N25" s="32"/>
      <c r="O25" s="32"/>
      <c r="P25" s="32"/>
      <c r="Q25" s="32"/>
      <c r="R25" s="32"/>
      <c r="S25" s="32"/>
      <c r="T25" s="32"/>
      <c r="U25" s="32"/>
      <c r="V25" s="32"/>
      <c r="W25" s="32"/>
      <c r="X25" s="32"/>
      <c r="Y25" s="32"/>
      <c r="Z25" s="32"/>
      <c r="AA25" s="32"/>
    </row>
    <row r="26" spans="1:40" ht="15.75" x14ac:dyDescent="0.25">
      <c r="A26" s="19"/>
      <c r="B26" s="19">
        <v>3</v>
      </c>
      <c r="C26" s="19"/>
      <c r="D26" s="19">
        <f t="shared" si="0"/>
        <v>39</v>
      </c>
      <c r="E26" s="19">
        <f t="shared" si="0"/>
        <v>79</v>
      </c>
      <c r="F26" s="19"/>
      <c r="G26" s="19">
        <f t="shared" si="1"/>
        <v>0.09</v>
      </c>
      <c r="H26" s="19"/>
      <c r="I26" s="19"/>
      <c r="J26" s="19"/>
      <c r="K26" s="19"/>
      <c r="L26" s="19"/>
      <c r="M26" s="32"/>
      <c r="N26" s="32"/>
      <c r="O26" s="32"/>
      <c r="P26" s="32"/>
      <c r="Q26" s="32"/>
      <c r="R26" s="32"/>
      <c r="S26" s="32"/>
      <c r="T26" s="32"/>
      <c r="U26" s="32"/>
      <c r="V26" s="32"/>
      <c r="W26" s="32"/>
      <c r="X26" s="32"/>
      <c r="Y26" s="32"/>
      <c r="Z26" s="32"/>
      <c r="AA26" s="32"/>
    </row>
    <row r="27" spans="1:40" ht="15.75" x14ac:dyDescent="0.25">
      <c r="A27" s="19"/>
      <c r="B27" s="19">
        <v>4</v>
      </c>
      <c r="C27" s="19"/>
      <c r="D27" s="19">
        <f t="shared" si="0"/>
        <v>46</v>
      </c>
      <c r="E27" s="19">
        <f t="shared" si="0"/>
        <v>86</v>
      </c>
      <c r="F27" s="19"/>
      <c r="G27" s="19">
        <f t="shared" si="1"/>
        <v>0.16</v>
      </c>
      <c r="H27" s="19"/>
      <c r="I27" s="19"/>
      <c r="J27" s="19"/>
      <c r="K27" s="19"/>
      <c r="L27" s="19"/>
      <c r="M27" s="32"/>
      <c r="N27" s="32"/>
      <c r="O27" s="32"/>
      <c r="P27" s="32"/>
      <c r="Q27" s="32"/>
      <c r="R27" s="32"/>
      <c r="S27" s="32"/>
      <c r="T27" s="32"/>
      <c r="U27" s="32"/>
      <c r="V27" s="32"/>
      <c r="W27" s="32"/>
      <c r="X27" s="32"/>
      <c r="Y27" s="32"/>
      <c r="Z27" s="32"/>
      <c r="AA27" s="32"/>
    </row>
    <row r="28" spans="1:40" ht="15.75" x14ac:dyDescent="0.25">
      <c r="A28" s="19"/>
      <c r="B28" s="19">
        <v>5</v>
      </c>
      <c r="C28" s="19"/>
      <c r="D28" s="19">
        <f t="shared" si="0"/>
        <v>55</v>
      </c>
      <c r="E28" s="19">
        <f t="shared" si="0"/>
        <v>95</v>
      </c>
      <c r="F28" s="19"/>
      <c r="G28" s="19">
        <f t="shared" si="1"/>
        <v>0.25</v>
      </c>
      <c r="H28" s="19"/>
      <c r="I28" s="19"/>
      <c r="J28" s="19"/>
      <c r="K28" s="19"/>
      <c r="L28" s="19"/>
      <c r="M28" s="32"/>
      <c r="N28" s="32"/>
      <c r="O28" s="32"/>
      <c r="P28" s="32"/>
      <c r="Q28" s="32"/>
      <c r="R28" s="32"/>
      <c r="S28" s="32"/>
      <c r="T28" s="32"/>
      <c r="U28" s="32"/>
      <c r="V28" s="32"/>
      <c r="W28" s="32"/>
      <c r="X28" s="32"/>
      <c r="Y28" s="32"/>
      <c r="Z28" s="32"/>
      <c r="AA28" s="32"/>
    </row>
    <row r="29" spans="1:40" ht="15.75" x14ac:dyDescent="0.25">
      <c r="A29" s="19"/>
      <c r="B29" s="19">
        <v>6</v>
      </c>
      <c r="C29" s="19"/>
      <c r="D29" s="19">
        <f t="shared" si="0"/>
        <v>66</v>
      </c>
      <c r="E29" s="19">
        <f t="shared" si="0"/>
        <v>106</v>
      </c>
      <c r="F29" s="19"/>
      <c r="G29" s="19">
        <f t="shared" si="1"/>
        <v>0.36</v>
      </c>
      <c r="H29" s="19"/>
      <c r="I29" s="19"/>
      <c r="J29" s="19"/>
      <c r="K29" s="19"/>
      <c r="L29" s="19"/>
      <c r="M29" s="32"/>
      <c r="N29" s="32"/>
      <c r="O29" s="32"/>
      <c r="P29" s="32"/>
      <c r="Q29" s="32"/>
      <c r="R29" s="32"/>
      <c r="S29" s="32"/>
      <c r="T29" s="32"/>
      <c r="U29" s="32"/>
      <c r="V29" s="32"/>
      <c r="W29" s="32"/>
      <c r="X29" s="32"/>
      <c r="Y29" s="32"/>
      <c r="Z29" s="32"/>
      <c r="AA29" s="32"/>
    </row>
    <row r="30" spans="1:40" ht="15.75" x14ac:dyDescent="0.25">
      <c r="A30" s="19"/>
      <c r="B30" s="19">
        <v>7</v>
      </c>
      <c r="C30" s="19"/>
      <c r="D30" s="19">
        <f t="shared" si="0"/>
        <v>79</v>
      </c>
      <c r="E30" s="19">
        <f t="shared" si="0"/>
        <v>119</v>
      </c>
      <c r="F30" s="19"/>
      <c r="G30" s="19">
        <f t="shared" si="1"/>
        <v>0.49</v>
      </c>
      <c r="H30" s="19"/>
      <c r="I30" s="19"/>
      <c r="J30" s="19"/>
      <c r="K30" s="19"/>
      <c r="L30" s="19"/>
      <c r="M30" s="32"/>
      <c r="N30" s="32"/>
      <c r="O30" s="32"/>
      <c r="P30" s="32"/>
      <c r="Q30" s="32"/>
      <c r="R30" s="32"/>
      <c r="S30" s="32"/>
      <c r="T30" s="32"/>
      <c r="U30" s="32"/>
      <c r="V30" s="32"/>
      <c r="W30" s="32"/>
      <c r="X30" s="32"/>
      <c r="Y30" s="32"/>
      <c r="Z30" s="32"/>
      <c r="AA30" s="32"/>
    </row>
    <row r="31" spans="1:40" ht="15.75" x14ac:dyDescent="0.25">
      <c r="A31" s="19"/>
      <c r="B31" s="19">
        <v>8</v>
      </c>
      <c r="C31" s="19"/>
      <c r="D31" s="19">
        <f t="shared" si="0"/>
        <v>94</v>
      </c>
      <c r="E31" s="19">
        <f t="shared" si="0"/>
        <v>134</v>
      </c>
      <c r="F31" s="19"/>
      <c r="G31" s="19">
        <f t="shared" si="1"/>
        <v>0.64</v>
      </c>
      <c r="H31" s="19"/>
      <c r="I31" s="19"/>
      <c r="J31" s="19"/>
      <c r="K31" s="19"/>
      <c r="L31" s="19"/>
      <c r="M31" s="32"/>
      <c r="N31" s="32"/>
      <c r="O31" s="32"/>
      <c r="P31" s="32"/>
      <c r="Q31" s="32"/>
      <c r="R31" s="32"/>
      <c r="S31" s="32"/>
      <c r="T31" s="32"/>
      <c r="U31" s="32"/>
      <c r="V31" s="32"/>
      <c r="W31" s="32"/>
      <c r="X31" s="32"/>
      <c r="Y31" s="32"/>
      <c r="Z31" s="32"/>
      <c r="AA31" s="32"/>
    </row>
    <row r="32" spans="1:40" ht="15.75" x14ac:dyDescent="0.25">
      <c r="A32" s="19"/>
      <c r="B32" s="19">
        <v>9</v>
      </c>
      <c r="C32" s="19"/>
      <c r="D32" s="19">
        <f t="shared" si="0"/>
        <v>111</v>
      </c>
      <c r="E32" s="19">
        <f t="shared" si="0"/>
        <v>151</v>
      </c>
      <c r="F32" s="19"/>
      <c r="G32" s="19">
        <f t="shared" si="1"/>
        <v>0.81</v>
      </c>
      <c r="H32" s="19"/>
      <c r="I32" s="19"/>
      <c r="J32" s="19"/>
      <c r="K32" s="19"/>
      <c r="L32" s="19"/>
      <c r="M32" s="32"/>
      <c r="N32" s="32"/>
      <c r="O32" s="32"/>
      <c r="P32" s="32"/>
      <c r="Q32" s="32"/>
      <c r="R32" s="32"/>
      <c r="S32" s="32"/>
      <c r="T32" s="32"/>
      <c r="U32" s="32"/>
      <c r="V32" s="32"/>
      <c r="W32" s="32"/>
      <c r="X32" s="32"/>
      <c r="Y32" s="32"/>
      <c r="Z32" s="32"/>
      <c r="AA32" s="32"/>
    </row>
    <row r="33" spans="1:27" ht="15.75" x14ac:dyDescent="0.25">
      <c r="A33" s="19"/>
      <c r="B33" s="19">
        <v>10</v>
      </c>
      <c r="C33" s="19"/>
      <c r="D33" s="19">
        <f t="shared" si="0"/>
        <v>130</v>
      </c>
      <c r="E33" s="19">
        <f t="shared" si="0"/>
        <v>170</v>
      </c>
      <c r="F33" s="19"/>
      <c r="G33" s="19">
        <f t="shared" si="1"/>
        <v>1</v>
      </c>
      <c r="H33" s="19"/>
      <c r="I33" s="19"/>
      <c r="J33" s="19"/>
      <c r="K33" s="19"/>
      <c r="L33" s="19"/>
      <c r="M33" s="32"/>
      <c r="N33" s="32"/>
      <c r="O33" s="32"/>
      <c r="P33" s="32"/>
      <c r="Q33" s="32"/>
      <c r="R33" s="32"/>
      <c r="S33" s="32"/>
      <c r="T33" s="32"/>
      <c r="U33" s="32"/>
      <c r="V33" s="32"/>
      <c r="W33" s="32"/>
      <c r="X33" s="32"/>
      <c r="Y33" s="32"/>
      <c r="Z33" s="32"/>
      <c r="AA33" s="32"/>
    </row>
    <row r="34" spans="1:27" ht="15.75" x14ac:dyDescent="0.25">
      <c r="A34" s="19"/>
      <c r="B34" s="19">
        <v>11</v>
      </c>
      <c r="C34" s="19"/>
      <c r="D34" s="19">
        <f t="shared" si="0"/>
        <v>151</v>
      </c>
      <c r="E34" s="19">
        <f t="shared" si="0"/>
        <v>191</v>
      </c>
      <c r="F34" s="19"/>
      <c r="G34" s="19">
        <f t="shared" si="1"/>
        <v>1.21</v>
      </c>
      <c r="H34" s="19"/>
      <c r="I34" s="19"/>
      <c r="J34" s="19"/>
      <c r="K34" s="19"/>
      <c r="L34" s="19"/>
      <c r="M34" s="32"/>
      <c r="N34" s="32"/>
      <c r="O34" s="32"/>
      <c r="P34" s="32"/>
      <c r="Q34" s="32"/>
      <c r="R34" s="32"/>
      <c r="S34" s="32"/>
      <c r="T34" s="32"/>
      <c r="U34" s="32"/>
      <c r="V34" s="32"/>
      <c r="W34" s="32"/>
      <c r="X34" s="32"/>
      <c r="Y34" s="32"/>
      <c r="Z34" s="32"/>
      <c r="AA34" s="32"/>
    </row>
    <row r="35" spans="1:27" ht="15.75" x14ac:dyDescent="0.25">
      <c r="A35" s="19"/>
      <c r="B35" s="19">
        <v>12</v>
      </c>
      <c r="C35" s="19"/>
      <c r="D35" s="19">
        <f t="shared" si="0"/>
        <v>174</v>
      </c>
      <c r="E35" s="19">
        <f t="shared" si="0"/>
        <v>214</v>
      </c>
      <c r="F35" s="19"/>
      <c r="G35" s="19">
        <f t="shared" si="1"/>
        <v>1.44</v>
      </c>
      <c r="H35" s="19"/>
      <c r="I35" s="19"/>
      <c r="J35" s="19"/>
      <c r="K35" s="19"/>
      <c r="L35" s="19"/>
      <c r="M35" s="32"/>
      <c r="N35" s="32"/>
      <c r="O35" s="32"/>
      <c r="P35" s="32"/>
      <c r="Q35" s="32"/>
      <c r="R35" s="32"/>
      <c r="S35" s="32"/>
      <c r="T35" s="32"/>
      <c r="U35" s="32"/>
      <c r="V35" s="32"/>
      <c r="W35" s="32"/>
      <c r="X35" s="32"/>
      <c r="Y35" s="32"/>
      <c r="Z35" s="32"/>
      <c r="AA35" s="32"/>
    </row>
    <row r="36" spans="1:27" ht="15.75" x14ac:dyDescent="0.25">
      <c r="A36" s="19"/>
      <c r="B36" s="19">
        <v>13</v>
      </c>
      <c r="C36" s="19"/>
      <c r="D36" s="19">
        <f t="shared" si="0"/>
        <v>199</v>
      </c>
      <c r="E36" s="19">
        <f t="shared" si="0"/>
        <v>239</v>
      </c>
      <c r="F36" s="19"/>
      <c r="G36" s="19">
        <f t="shared" si="1"/>
        <v>1.69</v>
      </c>
      <c r="H36" s="19"/>
      <c r="I36" s="19"/>
      <c r="J36" s="19"/>
      <c r="K36" s="19"/>
      <c r="L36" s="19"/>
      <c r="M36" s="32"/>
      <c r="N36" s="32"/>
      <c r="O36" s="32"/>
      <c r="P36" s="32"/>
      <c r="Q36" s="32"/>
      <c r="R36" s="32"/>
      <c r="S36" s="32"/>
      <c r="T36" s="32"/>
      <c r="U36" s="32"/>
      <c r="V36" s="32"/>
      <c r="W36" s="32"/>
      <c r="X36" s="32"/>
      <c r="Y36" s="32"/>
      <c r="Z36" s="32"/>
      <c r="AA36" s="32"/>
    </row>
    <row r="37" spans="1:27" ht="15.75" x14ac:dyDescent="0.25">
      <c r="A37" s="19"/>
      <c r="B37" s="19">
        <v>14</v>
      </c>
      <c r="C37" s="19"/>
      <c r="D37" s="19">
        <f t="shared" si="0"/>
        <v>226</v>
      </c>
      <c r="E37" s="19">
        <f t="shared" si="0"/>
        <v>266</v>
      </c>
      <c r="F37" s="19"/>
      <c r="G37" s="19">
        <f t="shared" si="1"/>
        <v>1.96</v>
      </c>
      <c r="H37" s="19"/>
      <c r="I37" s="19"/>
      <c r="J37" s="19"/>
      <c r="K37" s="19"/>
      <c r="L37" s="19"/>
      <c r="M37" s="32"/>
      <c r="N37" s="32"/>
      <c r="O37" s="32"/>
      <c r="P37" s="32"/>
      <c r="Q37" s="32"/>
      <c r="R37" s="32"/>
      <c r="S37" s="32"/>
      <c r="T37" s="32"/>
      <c r="U37" s="32"/>
      <c r="V37" s="32"/>
      <c r="W37" s="32"/>
      <c r="X37" s="32"/>
      <c r="Y37" s="32"/>
      <c r="Z37" s="32"/>
      <c r="AA37" s="32"/>
    </row>
    <row r="38" spans="1:27" ht="15.75" x14ac:dyDescent="0.25">
      <c r="A38" s="19"/>
      <c r="B38" s="19">
        <v>15</v>
      </c>
      <c r="C38" s="19"/>
      <c r="D38" s="19">
        <f t="shared" si="0"/>
        <v>255</v>
      </c>
      <c r="E38" s="19">
        <f t="shared" si="0"/>
        <v>295</v>
      </c>
      <c r="F38" s="19"/>
      <c r="G38" s="19">
        <f t="shared" si="1"/>
        <v>2.25</v>
      </c>
      <c r="H38" s="19"/>
      <c r="I38" s="19"/>
      <c r="J38" s="19"/>
      <c r="K38" s="19"/>
      <c r="L38" s="19"/>
      <c r="M38" s="32"/>
      <c r="N38" s="32"/>
      <c r="O38" s="32"/>
      <c r="P38" s="32"/>
      <c r="Q38" s="32"/>
      <c r="R38" s="32"/>
      <c r="S38" s="32"/>
      <c r="T38" s="32"/>
      <c r="U38" s="32"/>
      <c r="V38" s="32"/>
      <c r="W38" s="32"/>
      <c r="X38" s="32"/>
      <c r="Y38" s="32"/>
      <c r="Z38" s="32"/>
      <c r="AA38" s="32"/>
    </row>
    <row r="39" spans="1:27" ht="15.75" x14ac:dyDescent="0.25">
      <c r="A39" s="19"/>
      <c r="B39" s="19">
        <v>16</v>
      </c>
      <c r="C39" s="19"/>
      <c r="D39" s="19">
        <f t="shared" si="0"/>
        <v>286</v>
      </c>
      <c r="E39" s="19">
        <f t="shared" si="0"/>
        <v>326</v>
      </c>
      <c r="F39" s="19"/>
      <c r="G39" s="19">
        <f t="shared" si="1"/>
        <v>2.56</v>
      </c>
      <c r="H39" s="19"/>
      <c r="I39" s="19"/>
      <c r="J39" s="19"/>
      <c r="K39" s="19"/>
      <c r="L39" s="19"/>
      <c r="M39" s="32"/>
      <c r="N39" s="32"/>
      <c r="O39" s="32"/>
      <c r="P39" s="32"/>
      <c r="Q39" s="32"/>
      <c r="R39" s="32"/>
      <c r="S39" s="32"/>
      <c r="T39" s="32"/>
      <c r="U39" s="32"/>
      <c r="V39" s="32"/>
      <c r="W39" s="32"/>
      <c r="X39" s="32"/>
      <c r="Y39" s="32"/>
      <c r="Z39" s="32"/>
      <c r="AA39" s="32"/>
    </row>
    <row r="40" spans="1:27" ht="15.75" x14ac:dyDescent="0.25">
      <c r="A40" s="19"/>
      <c r="B40" s="19">
        <v>17</v>
      </c>
      <c r="C40" s="19"/>
      <c r="D40" s="19">
        <f t="shared" si="0"/>
        <v>319</v>
      </c>
      <c r="E40" s="19">
        <f t="shared" si="0"/>
        <v>359</v>
      </c>
      <c r="F40" s="19"/>
      <c r="G40" s="19">
        <f t="shared" si="1"/>
        <v>2.89</v>
      </c>
      <c r="H40" s="19"/>
      <c r="I40" s="19"/>
      <c r="J40" s="19"/>
      <c r="K40" s="19"/>
      <c r="L40" s="19"/>
      <c r="M40" s="32"/>
      <c r="N40" s="32"/>
      <c r="O40" s="32"/>
      <c r="P40" s="32"/>
      <c r="Q40" s="32"/>
      <c r="R40" s="32"/>
      <c r="S40" s="32"/>
      <c r="T40" s="32"/>
      <c r="U40" s="32"/>
      <c r="V40" s="32"/>
      <c r="W40" s="32"/>
      <c r="X40" s="32"/>
      <c r="Y40" s="32"/>
      <c r="Z40" s="32"/>
      <c r="AA40" s="32"/>
    </row>
    <row r="41" spans="1:27" ht="15.75" x14ac:dyDescent="0.25">
      <c r="A41" s="19"/>
      <c r="B41" s="19">
        <v>18</v>
      </c>
      <c r="C41" s="19"/>
      <c r="D41" s="19">
        <f t="shared" si="0"/>
        <v>354</v>
      </c>
      <c r="E41" s="19">
        <f t="shared" si="0"/>
        <v>394</v>
      </c>
      <c r="F41" s="19"/>
      <c r="G41" s="19">
        <f t="shared" si="1"/>
        <v>3.24</v>
      </c>
      <c r="H41" s="19"/>
      <c r="I41" s="19"/>
      <c r="J41" s="19"/>
      <c r="K41" s="19"/>
      <c r="L41" s="19"/>
      <c r="M41" s="32"/>
      <c r="N41" s="32"/>
      <c r="O41" s="32"/>
      <c r="P41" s="32"/>
      <c r="Q41" s="32"/>
      <c r="R41" s="32"/>
      <c r="S41" s="32"/>
      <c r="T41" s="32"/>
      <c r="U41" s="32"/>
      <c r="V41" s="32"/>
      <c r="W41" s="32"/>
      <c r="X41" s="32"/>
      <c r="Y41" s="32"/>
      <c r="Z41" s="32"/>
      <c r="AA41" s="32"/>
    </row>
    <row r="42" spans="1:27" ht="15.75" x14ac:dyDescent="0.25">
      <c r="A42" s="19"/>
      <c r="B42" s="19">
        <v>19</v>
      </c>
      <c r="C42" s="19"/>
      <c r="D42" s="19">
        <f t="shared" si="0"/>
        <v>391</v>
      </c>
      <c r="E42" s="19">
        <f t="shared" si="0"/>
        <v>431</v>
      </c>
      <c r="F42" s="19"/>
      <c r="G42" s="19">
        <f t="shared" si="1"/>
        <v>3.61</v>
      </c>
      <c r="H42" s="19"/>
      <c r="I42" s="19"/>
      <c r="J42" s="19"/>
      <c r="K42" s="19"/>
      <c r="L42" s="19"/>
      <c r="M42" s="32"/>
      <c r="N42" s="32"/>
      <c r="O42" s="32"/>
      <c r="P42" s="32"/>
      <c r="Q42" s="32"/>
      <c r="R42" s="32"/>
      <c r="S42" s="32"/>
      <c r="T42" s="32"/>
      <c r="U42" s="32"/>
      <c r="V42" s="32"/>
      <c r="W42" s="32"/>
      <c r="X42" s="32"/>
      <c r="Y42" s="32"/>
      <c r="Z42" s="32"/>
      <c r="AA42" s="32"/>
    </row>
    <row r="43" spans="1:27" ht="15.75" x14ac:dyDescent="0.25">
      <c r="A43" s="19"/>
      <c r="B43" s="19"/>
      <c r="C43" s="19"/>
      <c r="D43" s="19"/>
      <c r="E43" s="19"/>
      <c r="F43" s="19"/>
      <c r="G43" s="19"/>
      <c r="H43" s="19"/>
      <c r="I43" s="19"/>
      <c r="J43" s="19"/>
      <c r="K43" s="19"/>
      <c r="L43" s="19"/>
      <c r="M43" s="32"/>
      <c r="N43" s="32"/>
      <c r="O43" s="32"/>
      <c r="P43" s="32"/>
      <c r="Q43" s="32"/>
      <c r="R43" s="32"/>
      <c r="S43" s="32"/>
      <c r="T43" s="32"/>
      <c r="U43" s="32"/>
      <c r="V43" s="32"/>
      <c r="W43" s="32"/>
      <c r="X43" s="32"/>
      <c r="Y43" s="32"/>
      <c r="Z43" s="32"/>
      <c r="AA43" s="32"/>
    </row>
    <row r="44" spans="1:27" ht="15.75" x14ac:dyDescent="0.25">
      <c r="A44" s="19"/>
      <c r="B44" s="19"/>
      <c r="C44" s="19"/>
      <c r="D44" s="19"/>
      <c r="E44" s="19"/>
      <c r="F44" s="19"/>
      <c r="G44" s="19"/>
      <c r="H44" s="19"/>
      <c r="I44" s="19"/>
      <c r="J44" s="19"/>
      <c r="K44" s="19"/>
      <c r="L44" s="19"/>
      <c r="M44" s="32"/>
      <c r="N44" s="32"/>
      <c r="O44" s="32"/>
      <c r="P44" s="32"/>
      <c r="Q44" s="32"/>
      <c r="R44" s="32"/>
      <c r="S44" s="32"/>
      <c r="T44" s="32"/>
      <c r="U44" s="32"/>
      <c r="V44" s="32"/>
      <c r="W44" s="32"/>
      <c r="X44" s="32"/>
      <c r="Y44" s="32"/>
      <c r="Z44" s="32"/>
      <c r="AA44" s="32"/>
    </row>
    <row r="45" spans="1:27" ht="15.75" x14ac:dyDescent="0.25">
      <c r="A45" s="19"/>
      <c r="B45" s="19"/>
      <c r="C45" s="19"/>
      <c r="D45" s="19"/>
      <c r="E45" s="19"/>
      <c r="F45" s="19"/>
      <c r="G45" s="19"/>
      <c r="H45" s="19"/>
      <c r="I45" s="19"/>
      <c r="J45" s="19"/>
      <c r="K45" s="19"/>
      <c r="L45" s="19"/>
      <c r="M45" s="32"/>
      <c r="N45" s="32"/>
      <c r="O45" s="32"/>
      <c r="P45" s="32"/>
      <c r="Q45" s="32"/>
      <c r="R45" s="32"/>
      <c r="S45" s="32"/>
      <c r="T45" s="32"/>
      <c r="U45" s="32"/>
      <c r="V45" s="32"/>
      <c r="W45" s="32"/>
      <c r="X45" s="32"/>
      <c r="Y45" s="32"/>
      <c r="Z45" s="32"/>
      <c r="AA45" s="32"/>
    </row>
    <row r="46" spans="1:27" ht="15.75" x14ac:dyDescent="0.25">
      <c r="A46" s="19" t="s">
        <v>493</v>
      </c>
      <c r="B46" s="19"/>
      <c r="C46" s="19"/>
      <c r="D46" s="19"/>
      <c r="E46" s="19"/>
      <c r="F46" s="19"/>
      <c r="G46" s="19"/>
      <c r="H46" s="19"/>
      <c r="I46" s="19"/>
      <c r="J46" s="19"/>
      <c r="K46" s="19"/>
      <c r="L46" s="19"/>
      <c r="M46" s="32"/>
      <c r="N46" s="32"/>
      <c r="O46" s="32"/>
      <c r="P46" s="32"/>
      <c r="Q46" s="32"/>
      <c r="R46" s="32"/>
      <c r="S46" s="32"/>
      <c r="T46" s="32"/>
      <c r="U46" s="32"/>
      <c r="V46" s="32"/>
      <c r="W46" s="32"/>
      <c r="X46" s="32"/>
      <c r="Y46" s="32"/>
      <c r="Z46" s="32"/>
      <c r="AA46" s="32"/>
    </row>
    <row r="47" spans="1:27" ht="15.75" x14ac:dyDescent="0.25">
      <c r="A47" s="19" t="s">
        <v>852</v>
      </c>
      <c r="B47" s="19"/>
      <c r="C47" s="19"/>
      <c r="D47" s="19"/>
      <c r="E47" s="19"/>
      <c r="F47" s="19"/>
      <c r="G47" s="19"/>
      <c r="H47" s="19"/>
      <c r="I47" s="19"/>
      <c r="J47" s="19"/>
      <c r="K47" s="19"/>
      <c r="L47" s="19"/>
      <c r="M47" s="32"/>
      <c r="N47" s="32"/>
      <c r="O47" s="32"/>
      <c r="P47" s="32"/>
      <c r="Q47" s="32"/>
      <c r="R47" s="32"/>
      <c r="S47" s="32"/>
      <c r="T47" s="32"/>
      <c r="U47" s="32"/>
      <c r="V47" s="32"/>
      <c r="W47" s="32"/>
      <c r="X47" s="32"/>
      <c r="Y47" s="32"/>
      <c r="Z47" s="32"/>
      <c r="AA47" s="32"/>
    </row>
    <row r="48" spans="1:27" ht="15.75" x14ac:dyDescent="0.25">
      <c r="A48" s="19" t="s">
        <v>851</v>
      </c>
      <c r="B48" s="19"/>
      <c r="C48" s="19"/>
      <c r="D48" s="19"/>
      <c r="E48" s="19"/>
      <c r="F48" s="19"/>
      <c r="G48" s="19"/>
      <c r="H48" s="19"/>
      <c r="I48" s="19"/>
      <c r="J48" s="19"/>
      <c r="K48" s="19"/>
      <c r="L48" s="19"/>
      <c r="M48" s="32"/>
      <c r="N48" s="32"/>
      <c r="O48" s="32"/>
      <c r="P48" s="32"/>
      <c r="Q48" s="32"/>
      <c r="R48" s="32"/>
      <c r="S48" s="32"/>
      <c r="T48" s="32"/>
      <c r="U48" s="32"/>
      <c r="V48" s="32"/>
      <c r="W48" s="32"/>
      <c r="X48" s="32"/>
      <c r="Y48" s="32"/>
      <c r="Z48" s="32"/>
      <c r="AA48" s="32"/>
    </row>
    <row r="49" spans="1:27" ht="15.75" x14ac:dyDescent="0.25">
      <c r="A49" s="19" t="s">
        <v>853</v>
      </c>
      <c r="B49" s="19"/>
      <c r="C49" s="19"/>
      <c r="D49" s="19"/>
      <c r="E49" s="19"/>
      <c r="F49" s="19"/>
      <c r="G49" s="19"/>
      <c r="H49" s="19"/>
      <c r="I49" s="19"/>
      <c r="J49" s="19"/>
      <c r="K49" s="19"/>
      <c r="L49" s="19"/>
      <c r="M49" s="32"/>
      <c r="N49" s="32"/>
      <c r="O49" s="32"/>
      <c r="P49" s="32"/>
      <c r="Q49" s="32"/>
      <c r="R49" s="32"/>
      <c r="S49" s="32"/>
      <c r="T49" s="32"/>
      <c r="U49" s="32"/>
      <c r="V49" s="32"/>
      <c r="W49" s="32"/>
      <c r="X49" s="32"/>
      <c r="Y49" s="32"/>
      <c r="Z49" s="32"/>
      <c r="AA49" s="32"/>
    </row>
    <row r="50" spans="1:27" ht="15.75" x14ac:dyDescent="0.25">
      <c r="A50" s="31"/>
      <c r="B50" s="19"/>
      <c r="C50" s="19"/>
      <c r="D50" s="19"/>
      <c r="E50" s="19"/>
      <c r="F50" s="19"/>
      <c r="G50" s="19"/>
      <c r="H50" s="19"/>
      <c r="I50" s="19"/>
      <c r="J50" s="19"/>
      <c r="K50" s="19"/>
      <c r="L50" s="19"/>
      <c r="M50" s="32"/>
      <c r="N50" s="32"/>
      <c r="O50" s="32"/>
      <c r="P50" s="32"/>
      <c r="Q50" s="32"/>
      <c r="R50" s="32"/>
      <c r="S50" s="32"/>
      <c r="T50" s="32"/>
      <c r="U50" s="32"/>
      <c r="V50" s="32"/>
      <c r="W50" s="32"/>
      <c r="X50" s="32"/>
      <c r="Y50" s="32"/>
      <c r="Z50" s="32"/>
      <c r="AA50" s="32"/>
    </row>
    <row r="51" spans="1:27" ht="15.75" x14ac:dyDescent="0.25">
      <c r="A51" s="19" t="s">
        <v>494</v>
      </c>
      <c r="B51" s="19"/>
      <c r="C51" s="19"/>
      <c r="D51" s="19"/>
      <c r="E51" s="19"/>
      <c r="F51" s="19"/>
      <c r="G51" s="19"/>
      <c r="H51" s="19"/>
      <c r="I51" s="19"/>
      <c r="J51" s="19"/>
      <c r="K51" s="19"/>
      <c r="L51" s="19"/>
      <c r="M51" s="32"/>
      <c r="N51" s="32"/>
      <c r="O51" s="32"/>
      <c r="P51" s="32"/>
      <c r="Q51" s="32"/>
      <c r="R51" s="32"/>
      <c r="S51" s="32"/>
      <c r="T51" s="32"/>
      <c r="U51" s="32"/>
      <c r="V51" s="32"/>
      <c r="W51" s="32"/>
      <c r="X51" s="32"/>
      <c r="Y51" s="32"/>
      <c r="Z51" s="32"/>
      <c r="AA51" s="32"/>
    </row>
    <row r="52" spans="1:27" ht="15.75" x14ac:dyDescent="0.25">
      <c r="A52" s="19" t="s">
        <v>495</v>
      </c>
      <c r="B52" s="19"/>
      <c r="C52" s="19"/>
      <c r="D52" s="19"/>
      <c r="E52" s="19"/>
      <c r="F52" s="19"/>
      <c r="G52" s="19"/>
      <c r="H52" s="19"/>
      <c r="I52" s="19"/>
      <c r="J52" s="19"/>
      <c r="K52" s="19"/>
      <c r="L52" s="19"/>
      <c r="M52" s="32"/>
      <c r="N52" s="32"/>
      <c r="O52" s="32"/>
      <c r="P52" s="32"/>
      <c r="Q52" s="32"/>
      <c r="R52" s="32"/>
      <c r="S52" s="32"/>
      <c r="T52" s="32"/>
      <c r="U52" s="32"/>
      <c r="V52" s="32"/>
      <c r="W52" s="32"/>
      <c r="X52" s="32"/>
      <c r="Y52" s="32"/>
      <c r="Z52" s="32"/>
      <c r="AA52" s="32"/>
    </row>
    <row r="53" spans="1:27" ht="15.75" x14ac:dyDescent="0.25">
      <c r="A53" s="19" t="s">
        <v>496</v>
      </c>
      <c r="B53" s="19"/>
      <c r="C53" s="19"/>
      <c r="D53" s="19"/>
      <c r="E53" s="19"/>
      <c r="F53" s="19"/>
      <c r="G53" s="19"/>
      <c r="H53" s="19"/>
      <c r="I53" s="19"/>
      <c r="J53" s="19"/>
      <c r="K53" s="19"/>
      <c r="L53" s="19"/>
      <c r="M53" s="32"/>
      <c r="N53" s="32"/>
      <c r="O53" s="32"/>
      <c r="P53" s="32"/>
      <c r="Q53" s="32"/>
      <c r="R53" s="32"/>
      <c r="S53" s="32"/>
      <c r="T53" s="32"/>
      <c r="U53" s="32"/>
      <c r="V53" s="32"/>
      <c r="W53" s="32"/>
      <c r="X53" s="32"/>
      <c r="Y53" s="32"/>
      <c r="Z53" s="32"/>
      <c r="AA53" s="32"/>
    </row>
    <row r="54" spans="1:27" ht="15.75" x14ac:dyDescent="0.25">
      <c r="A54" s="31"/>
      <c r="B54" s="19"/>
      <c r="C54" s="19"/>
      <c r="D54" s="19"/>
      <c r="E54" s="19"/>
      <c r="F54" s="19"/>
      <c r="G54" s="19"/>
      <c r="H54" s="19"/>
      <c r="I54" s="19"/>
      <c r="J54" s="19"/>
      <c r="K54" s="19"/>
      <c r="L54" s="19"/>
      <c r="M54" s="32"/>
      <c r="N54" s="32"/>
      <c r="O54" s="32"/>
      <c r="P54" s="32"/>
      <c r="Q54" s="32"/>
      <c r="R54" s="32"/>
      <c r="S54" s="32"/>
      <c r="T54" s="32"/>
      <c r="U54" s="32"/>
      <c r="V54" s="32"/>
      <c r="W54" s="32"/>
      <c r="X54" s="32"/>
      <c r="Y54" s="32"/>
      <c r="Z54" s="32"/>
      <c r="AA54" s="32"/>
    </row>
    <row r="55" spans="1:27" ht="15.75" x14ac:dyDescent="0.25">
      <c r="A55" s="19" t="s">
        <v>1171</v>
      </c>
      <c r="B55" s="19"/>
      <c r="C55" s="19"/>
      <c r="D55" s="19"/>
      <c r="E55" s="19"/>
      <c r="F55" s="19"/>
      <c r="G55" s="19"/>
      <c r="H55" s="19"/>
      <c r="I55" s="19"/>
      <c r="J55" s="19"/>
      <c r="K55" s="19"/>
      <c r="L55" s="19"/>
      <c r="M55" s="32"/>
      <c r="N55" s="32"/>
      <c r="O55" s="32"/>
      <c r="P55" s="32"/>
      <c r="Q55" s="32"/>
      <c r="R55" s="32"/>
      <c r="S55" s="32"/>
      <c r="T55" s="32"/>
      <c r="U55" s="32"/>
      <c r="V55" s="32"/>
      <c r="W55" s="32"/>
      <c r="X55" s="32"/>
      <c r="Y55" s="32"/>
      <c r="Z55" s="32"/>
      <c r="AA55" s="32"/>
    </row>
    <row r="56" spans="1:27" ht="15.75" x14ac:dyDescent="0.25">
      <c r="A56" s="19" t="s">
        <v>1172</v>
      </c>
      <c r="B56" s="19"/>
      <c r="C56" s="19"/>
      <c r="D56" s="19"/>
      <c r="E56" s="19"/>
      <c r="F56" s="19"/>
      <c r="G56" s="19"/>
      <c r="H56" s="19"/>
      <c r="I56" s="19"/>
      <c r="J56" s="19"/>
      <c r="K56" s="19"/>
      <c r="L56" s="19"/>
      <c r="M56" s="32"/>
      <c r="N56" s="32"/>
      <c r="O56" s="32"/>
      <c r="P56" s="32"/>
      <c r="Q56" s="32"/>
      <c r="R56" s="32"/>
      <c r="S56" s="32"/>
      <c r="T56" s="32"/>
      <c r="U56" s="32"/>
      <c r="V56" s="32"/>
      <c r="W56" s="32"/>
      <c r="X56" s="32"/>
      <c r="Y56" s="32"/>
      <c r="Z56" s="32"/>
      <c r="AA56" s="32"/>
    </row>
    <row r="57" spans="1:27" ht="15.75" x14ac:dyDescent="0.25">
      <c r="A57" s="19" t="s">
        <v>854</v>
      </c>
      <c r="B57" s="19"/>
      <c r="C57" s="19"/>
      <c r="D57" s="19"/>
      <c r="E57" s="19"/>
      <c r="F57" s="19"/>
      <c r="G57" s="19"/>
      <c r="H57" s="19"/>
      <c r="I57" s="19"/>
      <c r="J57" s="19"/>
      <c r="K57" s="19"/>
      <c r="L57" s="19"/>
      <c r="M57" s="32"/>
      <c r="N57" s="32"/>
      <c r="O57" s="32"/>
      <c r="P57" s="32"/>
      <c r="Q57" s="32"/>
      <c r="R57" s="32"/>
      <c r="S57" s="32"/>
      <c r="T57" s="32"/>
      <c r="U57" s="32"/>
      <c r="V57" s="32"/>
      <c r="W57" s="32"/>
      <c r="X57" s="32"/>
      <c r="Y57" s="32"/>
      <c r="Z57" s="32"/>
      <c r="AA57" s="32"/>
    </row>
    <row r="58" spans="1:27" ht="15.75" x14ac:dyDescent="0.25">
      <c r="A58" s="19"/>
      <c r="B58" s="19"/>
      <c r="C58" s="19"/>
      <c r="D58" s="19"/>
      <c r="E58" s="19"/>
      <c r="F58" s="19"/>
      <c r="G58" s="19"/>
      <c r="H58" s="19"/>
      <c r="I58" s="19"/>
      <c r="J58" s="19"/>
      <c r="K58" s="19"/>
      <c r="L58" s="19"/>
      <c r="M58" s="32"/>
      <c r="N58" s="32"/>
      <c r="O58" s="32"/>
      <c r="P58" s="32"/>
      <c r="Q58" s="32"/>
      <c r="R58" s="32"/>
      <c r="S58" s="32"/>
      <c r="T58" s="32"/>
      <c r="U58" s="32"/>
      <c r="V58" s="32"/>
      <c r="W58" s="32"/>
      <c r="X58" s="32"/>
      <c r="Y58" s="32"/>
      <c r="Z58" s="32"/>
      <c r="AA58" s="32"/>
    </row>
    <row r="59" spans="1:27" ht="15.75" x14ac:dyDescent="0.25">
      <c r="A59" s="19" t="s">
        <v>497</v>
      </c>
      <c r="B59" s="19"/>
      <c r="C59" s="19"/>
      <c r="D59" s="19"/>
      <c r="E59" s="19"/>
      <c r="F59" s="19"/>
      <c r="G59" s="19"/>
      <c r="H59" s="19"/>
      <c r="I59" s="19"/>
      <c r="J59" s="19"/>
      <c r="K59" s="19"/>
      <c r="L59" s="19"/>
      <c r="M59" s="32"/>
      <c r="N59" s="32"/>
      <c r="O59" s="32"/>
      <c r="P59" s="32"/>
      <c r="Q59" s="32"/>
      <c r="R59" s="32"/>
      <c r="S59" s="32"/>
      <c r="T59" s="32"/>
      <c r="U59" s="32"/>
      <c r="V59" s="32"/>
      <c r="W59" s="32"/>
      <c r="X59" s="32"/>
      <c r="Y59" s="32"/>
      <c r="Z59" s="32"/>
      <c r="AA59" s="32"/>
    </row>
    <row r="60" spans="1:27" ht="15.75" x14ac:dyDescent="0.25">
      <c r="A60" s="19"/>
      <c r="B60" s="19"/>
      <c r="C60" s="19"/>
      <c r="D60" s="19"/>
      <c r="E60" s="19"/>
      <c r="F60" s="19"/>
      <c r="G60" s="19"/>
      <c r="H60" s="19"/>
      <c r="I60" s="19"/>
      <c r="J60" s="19"/>
      <c r="K60" s="19"/>
      <c r="L60" s="19"/>
      <c r="M60" s="32"/>
      <c r="N60" s="32"/>
      <c r="O60" s="32"/>
      <c r="P60" s="32"/>
      <c r="Q60" s="32"/>
      <c r="R60" s="32"/>
      <c r="S60" s="32"/>
      <c r="T60" s="32"/>
      <c r="U60" s="32"/>
      <c r="V60" s="32"/>
      <c r="W60" s="32"/>
      <c r="X60" s="32"/>
      <c r="Y60" s="32"/>
      <c r="Z60" s="32"/>
      <c r="AA60" s="32"/>
    </row>
    <row r="61" spans="1:27" ht="15.75" x14ac:dyDescent="0.25">
      <c r="A61" s="19"/>
      <c r="B61" s="19"/>
      <c r="C61" s="19"/>
      <c r="D61" s="19" t="s">
        <v>256</v>
      </c>
      <c r="E61" s="19" t="s">
        <v>256</v>
      </c>
      <c r="F61" s="19"/>
      <c r="G61" s="19" t="s">
        <v>492</v>
      </c>
      <c r="H61" s="19"/>
      <c r="I61" s="19"/>
      <c r="J61" s="19"/>
      <c r="K61" s="19"/>
      <c r="L61" s="19"/>
      <c r="M61" s="32"/>
      <c r="N61" s="32"/>
      <c r="O61" s="32"/>
      <c r="P61" s="32"/>
      <c r="Q61" s="32"/>
      <c r="R61" s="32"/>
      <c r="S61" s="32"/>
      <c r="T61" s="32"/>
      <c r="U61" s="32"/>
      <c r="V61" s="32"/>
      <c r="W61" s="32"/>
      <c r="X61" s="32"/>
      <c r="Y61" s="32"/>
      <c r="Z61" s="32"/>
      <c r="AA61" s="32"/>
    </row>
    <row r="62" spans="1:27" ht="15.75" x14ac:dyDescent="0.25">
      <c r="A62" s="19"/>
      <c r="B62" s="19"/>
      <c r="C62" s="19"/>
      <c r="D62" s="19">
        <v>30</v>
      </c>
      <c r="E62" s="19">
        <v>70</v>
      </c>
      <c r="F62" s="19"/>
      <c r="G62" s="19">
        <v>0.01</v>
      </c>
      <c r="H62" s="19"/>
      <c r="I62" s="19"/>
      <c r="J62" s="19"/>
      <c r="K62" s="19"/>
      <c r="L62" s="19"/>
      <c r="M62" s="32"/>
      <c r="N62" s="32"/>
      <c r="O62" s="32"/>
      <c r="P62" s="32"/>
      <c r="Q62" s="32"/>
      <c r="R62" s="32"/>
      <c r="S62" s="32"/>
      <c r="T62" s="32"/>
      <c r="U62" s="32"/>
      <c r="V62" s="32"/>
      <c r="W62" s="32"/>
      <c r="X62" s="32"/>
      <c r="Y62" s="32"/>
      <c r="Z62" s="32"/>
      <c r="AA62" s="32"/>
    </row>
    <row r="63" spans="1:27" ht="15.75" x14ac:dyDescent="0.25">
      <c r="A63" s="19"/>
      <c r="B63" s="19" t="s">
        <v>167</v>
      </c>
      <c r="C63" s="19"/>
      <c r="D63" s="19" t="s">
        <v>168</v>
      </c>
      <c r="E63" s="19" t="s">
        <v>168</v>
      </c>
      <c r="F63" s="19"/>
      <c r="G63" s="19" t="s">
        <v>168</v>
      </c>
      <c r="H63" s="19"/>
      <c r="I63" s="19"/>
      <c r="J63" s="19"/>
      <c r="K63" s="19"/>
      <c r="L63" s="19"/>
      <c r="M63" s="32"/>
      <c r="N63" s="32"/>
      <c r="O63" s="32"/>
      <c r="P63" s="32"/>
      <c r="Q63" s="32"/>
      <c r="R63" s="32"/>
      <c r="S63" s="32"/>
      <c r="T63" s="32"/>
      <c r="U63" s="32"/>
      <c r="V63" s="32"/>
      <c r="W63" s="32"/>
      <c r="X63" s="32"/>
      <c r="Y63" s="32"/>
      <c r="Z63" s="32"/>
      <c r="AA63" s="32"/>
    </row>
    <row r="64" spans="1:27" ht="15.75" x14ac:dyDescent="0.25">
      <c r="A64" s="19"/>
      <c r="B64" s="19">
        <v>1</v>
      </c>
      <c r="C64" s="19"/>
      <c r="D64" s="19">
        <f t="shared" ref="D64:E82" si="2">($B64^2)+D$22</f>
        <v>31</v>
      </c>
      <c r="E64" s="19">
        <f t="shared" si="2"/>
        <v>71</v>
      </c>
      <c r="F64" s="19"/>
      <c r="G64" s="19">
        <f t="shared" ref="G64:G82" si="3">G$22*($B64^2)</f>
        <v>0.01</v>
      </c>
      <c r="H64" s="19"/>
      <c r="I64" s="19"/>
      <c r="J64" s="19"/>
      <c r="K64" s="19"/>
      <c r="L64" s="19"/>
      <c r="M64" s="32"/>
      <c r="N64" s="32"/>
      <c r="O64" s="32"/>
      <c r="P64" s="32"/>
      <c r="Q64" s="32"/>
      <c r="R64" s="32"/>
      <c r="S64" s="32"/>
      <c r="T64" s="32"/>
      <c r="U64" s="32"/>
      <c r="V64" s="32"/>
      <c r="W64" s="32"/>
      <c r="X64" s="32"/>
      <c r="Y64" s="32"/>
      <c r="Z64" s="32"/>
      <c r="AA64" s="32"/>
    </row>
    <row r="65" spans="1:27" ht="15.75" x14ac:dyDescent="0.25">
      <c r="A65" s="19"/>
      <c r="B65" s="19">
        <v>2</v>
      </c>
      <c r="C65" s="19"/>
      <c r="D65" s="19">
        <f t="shared" si="2"/>
        <v>34</v>
      </c>
      <c r="E65" s="19">
        <f t="shared" si="2"/>
        <v>74</v>
      </c>
      <c r="F65" s="19"/>
      <c r="G65" s="19">
        <f t="shared" si="3"/>
        <v>0.04</v>
      </c>
      <c r="H65" s="19"/>
      <c r="I65" s="19"/>
      <c r="J65" s="19"/>
      <c r="K65" s="19"/>
      <c r="L65" s="19"/>
      <c r="M65" s="32"/>
      <c r="N65" s="32"/>
      <c r="O65" s="32"/>
      <c r="P65" s="32"/>
      <c r="Q65" s="32"/>
      <c r="R65" s="32"/>
      <c r="S65" s="32"/>
      <c r="T65" s="32"/>
      <c r="U65" s="32"/>
      <c r="V65" s="32"/>
      <c r="W65" s="32"/>
      <c r="X65" s="32"/>
      <c r="Y65" s="32"/>
      <c r="Z65" s="32"/>
      <c r="AA65" s="32"/>
    </row>
    <row r="66" spans="1:27" ht="15.75" x14ac:dyDescent="0.25">
      <c r="A66" s="19"/>
      <c r="B66" s="19">
        <v>3</v>
      </c>
      <c r="C66" s="19"/>
      <c r="D66" s="19">
        <f t="shared" si="2"/>
        <v>39</v>
      </c>
      <c r="E66" s="19">
        <f t="shared" si="2"/>
        <v>79</v>
      </c>
      <c r="F66" s="19"/>
      <c r="G66" s="19">
        <f t="shared" si="3"/>
        <v>0.09</v>
      </c>
      <c r="H66" s="19"/>
      <c r="I66" s="19"/>
      <c r="J66" s="19"/>
      <c r="K66" s="19"/>
      <c r="L66" s="19"/>
      <c r="M66" s="32"/>
      <c r="N66" s="32"/>
      <c r="O66" s="32"/>
      <c r="P66" s="32"/>
      <c r="Q66" s="32"/>
      <c r="R66" s="32"/>
      <c r="S66" s="32"/>
      <c r="T66" s="32"/>
      <c r="U66" s="32"/>
      <c r="V66" s="32"/>
      <c r="W66" s="32"/>
      <c r="X66" s="32"/>
      <c r="Y66" s="32"/>
      <c r="Z66" s="32"/>
      <c r="AA66" s="32"/>
    </row>
    <row r="67" spans="1:27" ht="15.75" x14ac:dyDescent="0.25">
      <c r="A67" s="19"/>
      <c r="B67" s="19">
        <v>4</v>
      </c>
      <c r="C67" s="19"/>
      <c r="D67" s="19">
        <f t="shared" si="2"/>
        <v>46</v>
      </c>
      <c r="E67" s="19">
        <f t="shared" si="2"/>
        <v>86</v>
      </c>
      <c r="F67" s="19"/>
      <c r="G67" s="19">
        <f t="shared" si="3"/>
        <v>0.16</v>
      </c>
      <c r="H67" s="19"/>
      <c r="I67" s="19"/>
      <c r="J67" s="19"/>
      <c r="K67" s="19"/>
      <c r="L67" s="19"/>
      <c r="M67" s="32"/>
      <c r="N67" s="32"/>
      <c r="O67" s="32"/>
      <c r="P67" s="32"/>
      <c r="Q67" s="32"/>
      <c r="R67" s="32"/>
      <c r="S67" s="32"/>
      <c r="T67" s="32"/>
      <c r="U67" s="32"/>
      <c r="V67" s="32"/>
      <c r="W67" s="32"/>
      <c r="X67" s="32"/>
      <c r="Y67" s="32"/>
      <c r="Z67" s="32"/>
      <c r="AA67" s="32"/>
    </row>
    <row r="68" spans="1:27" ht="15.75" x14ac:dyDescent="0.25">
      <c r="A68" s="19"/>
      <c r="B68" s="19">
        <v>5</v>
      </c>
      <c r="C68" s="19"/>
      <c r="D68" s="19">
        <f t="shared" si="2"/>
        <v>55</v>
      </c>
      <c r="E68" s="19">
        <f t="shared" si="2"/>
        <v>95</v>
      </c>
      <c r="F68" s="19"/>
      <c r="G68" s="19">
        <f t="shared" si="3"/>
        <v>0.25</v>
      </c>
      <c r="H68" s="19"/>
      <c r="I68" s="19"/>
      <c r="J68" s="19"/>
      <c r="K68" s="19"/>
      <c r="L68" s="19"/>
      <c r="M68" s="32"/>
      <c r="N68" s="32"/>
      <c r="O68" s="32"/>
      <c r="P68" s="32"/>
      <c r="Q68" s="32"/>
      <c r="R68" s="32"/>
      <c r="S68" s="32"/>
      <c r="T68" s="32"/>
      <c r="U68" s="32"/>
      <c r="V68" s="32"/>
      <c r="W68" s="32"/>
      <c r="X68" s="32"/>
      <c r="Y68" s="32"/>
      <c r="Z68" s="32"/>
      <c r="AA68" s="32"/>
    </row>
    <row r="69" spans="1:27" ht="15.75" x14ac:dyDescent="0.25">
      <c r="A69" s="19"/>
      <c r="B69" s="19">
        <v>6</v>
      </c>
      <c r="C69" s="19"/>
      <c r="D69" s="19">
        <f t="shared" si="2"/>
        <v>66</v>
      </c>
      <c r="E69" s="19">
        <f t="shared" si="2"/>
        <v>106</v>
      </c>
      <c r="F69" s="19"/>
      <c r="G69" s="19">
        <f t="shared" si="3"/>
        <v>0.36</v>
      </c>
      <c r="H69" s="19"/>
      <c r="I69" s="19"/>
      <c r="J69" s="19"/>
      <c r="K69" s="19"/>
      <c r="L69" s="19"/>
      <c r="M69" s="32"/>
      <c r="N69" s="32"/>
      <c r="O69" s="32"/>
      <c r="P69" s="32"/>
      <c r="Q69" s="32"/>
      <c r="R69" s="32"/>
      <c r="S69" s="32"/>
      <c r="T69" s="32"/>
      <c r="U69" s="32"/>
      <c r="V69" s="32"/>
      <c r="W69" s="32"/>
      <c r="X69" s="32"/>
      <c r="Y69" s="32"/>
      <c r="Z69" s="32"/>
      <c r="AA69" s="32"/>
    </row>
    <row r="70" spans="1:27" ht="15.75" x14ac:dyDescent="0.25">
      <c r="A70" s="19"/>
      <c r="B70" s="19">
        <v>7</v>
      </c>
      <c r="C70" s="19"/>
      <c r="D70" s="19">
        <f t="shared" si="2"/>
        <v>79</v>
      </c>
      <c r="E70" s="19">
        <f t="shared" si="2"/>
        <v>119</v>
      </c>
      <c r="F70" s="19"/>
      <c r="G70" s="19">
        <f t="shared" si="3"/>
        <v>0.49</v>
      </c>
      <c r="H70" s="19"/>
      <c r="I70" s="19"/>
      <c r="J70" s="19"/>
      <c r="K70" s="19"/>
      <c r="L70" s="19"/>
      <c r="M70" s="32"/>
      <c r="N70" s="32"/>
      <c r="O70" s="32"/>
      <c r="P70" s="32"/>
      <c r="Q70" s="32"/>
      <c r="R70" s="32"/>
      <c r="S70" s="32"/>
      <c r="T70" s="32"/>
      <c r="U70" s="32"/>
      <c r="V70" s="32"/>
      <c r="W70" s="32"/>
      <c r="X70" s="32"/>
      <c r="Y70" s="32"/>
      <c r="Z70" s="32"/>
      <c r="AA70" s="32"/>
    </row>
    <row r="71" spans="1:27" ht="15.75" x14ac:dyDescent="0.25">
      <c r="A71" s="19"/>
      <c r="B71" s="19">
        <v>8</v>
      </c>
      <c r="C71" s="19"/>
      <c r="D71" s="19">
        <f t="shared" si="2"/>
        <v>94</v>
      </c>
      <c r="E71" s="19">
        <f t="shared" si="2"/>
        <v>134</v>
      </c>
      <c r="F71" s="19"/>
      <c r="G71" s="19">
        <f t="shared" si="3"/>
        <v>0.64</v>
      </c>
      <c r="H71" s="19"/>
      <c r="I71" s="19"/>
      <c r="J71" s="19"/>
      <c r="K71" s="19"/>
      <c r="L71" s="19"/>
      <c r="M71" s="32"/>
      <c r="N71" s="32"/>
      <c r="O71" s="32"/>
      <c r="P71" s="32"/>
      <c r="Q71" s="32"/>
      <c r="R71" s="32"/>
      <c r="S71" s="32"/>
      <c r="T71" s="32"/>
      <c r="U71" s="32"/>
      <c r="V71" s="32"/>
      <c r="W71" s="32"/>
      <c r="X71" s="32"/>
      <c r="Y71" s="32"/>
      <c r="Z71" s="32"/>
      <c r="AA71" s="32"/>
    </row>
    <row r="72" spans="1:27" ht="15.75" x14ac:dyDescent="0.25">
      <c r="A72" s="19"/>
      <c r="B72" s="19">
        <v>9</v>
      </c>
      <c r="C72" s="19"/>
      <c r="D72" s="19">
        <f t="shared" si="2"/>
        <v>111</v>
      </c>
      <c r="E72" s="19">
        <f t="shared" si="2"/>
        <v>151</v>
      </c>
      <c r="F72" s="19"/>
      <c r="G72" s="19">
        <f t="shared" si="3"/>
        <v>0.81</v>
      </c>
      <c r="H72" s="19"/>
      <c r="I72" s="19"/>
      <c r="J72" s="19"/>
      <c r="K72" s="19"/>
      <c r="L72" s="19"/>
      <c r="M72" s="32"/>
      <c r="N72" s="32"/>
      <c r="O72" s="32"/>
      <c r="P72" s="32"/>
      <c r="Q72" s="32"/>
      <c r="R72" s="32"/>
      <c r="S72" s="32"/>
      <c r="T72" s="32"/>
      <c r="U72" s="32"/>
      <c r="V72" s="32"/>
      <c r="W72" s="32"/>
      <c r="X72" s="32"/>
      <c r="Y72" s="32"/>
      <c r="Z72" s="32"/>
      <c r="AA72" s="32"/>
    </row>
    <row r="73" spans="1:27" ht="15.75" x14ac:dyDescent="0.25">
      <c r="A73" s="19"/>
      <c r="B73" s="19">
        <v>10</v>
      </c>
      <c r="C73" s="19"/>
      <c r="D73" s="19">
        <f t="shared" si="2"/>
        <v>130</v>
      </c>
      <c r="E73" s="19">
        <f t="shared" si="2"/>
        <v>170</v>
      </c>
      <c r="F73" s="19"/>
      <c r="G73" s="19">
        <f t="shared" si="3"/>
        <v>1</v>
      </c>
      <c r="H73" s="19"/>
      <c r="I73" s="19"/>
      <c r="J73" s="19"/>
      <c r="K73" s="19"/>
      <c r="L73" s="19"/>
      <c r="M73" s="32"/>
      <c r="N73" s="32"/>
      <c r="O73" s="32"/>
      <c r="P73" s="32"/>
      <c r="Q73" s="32"/>
      <c r="R73" s="32"/>
      <c r="S73" s="32"/>
      <c r="T73" s="32"/>
      <c r="U73" s="32"/>
      <c r="V73" s="32"/>
      <c r="W73" s="32"/>
      <c r="X73" s="32"/>
      <c r="Y73" s="32"/>
      <c r="Z73" s="32"/>
      <c r="AA73" s="32"/>
    </row>
    <row r="74" spans="1:27" ht="15.75" x14ac:dyDescent="0.25">
      <c r="A74" s="19"/>
      <c r="B74" s="19">
        <v>11</v>
      </c>
      <c r="C74" s="19"/>
      <c r="D74" s="19">
        <f t="shared" si="2"/>
        <v>151</v>
      </c>
      <c r="E74" s="19">
        <f t="shared" si="2"/>
        <v>191</v>
      </c>
      <c r="F74" s="19"/>
      <c r="G74" s="19">
        <f t="shared" si="3"/>
        <v>1.21</v>
      </c>
      <c r="H74" s="19"/>
      <c r="I74" s="19"/>
      <c r="J74" s="19"/>
      <c r="K74" s="19"/>
      <c r="L74" s="19"/>
      <c r="M74" s="32"/>
      <c r="N74" s="32"/>
      <c r="O74" s="32"/>
      <c r="P74" s="32"/>
      <c r="Q74" s="32"/>
      <c r="R74" s="32"/>
      <c r="S74" s="32"/>
      <c r="T74" s="32"/>
      <c r="U74" s="32"/>
      <c r="V74" s="32"/>
      <c r="W74" s="32"/>
      <c r="X74" s="32"/>
      <c r="Y74" s="32"/>
      <c r="Z74" s="32"/>
      <c r="AA74" s="32"/>
    </row>
    <row r="75" spans="1:27" ht="15.75" x14ac:dyDescent="0.25">
      <c r="A75" s="19"/>
      <c r="B75" s="19">
        <v>12</v>
      </c>
      <c r="C75" s="19"/>
      <c r="D75" s="19">
        <f t="shared" si="2"/>
        <v>174</v>
      </c>
      <c r="E75" s="19">
        <f t="shared" si="2"/>
        <v>214</v>
      </c>
      <c r="F75" s="19"/>
      <c r="G75" s="19">
        <f t="shared" si="3"/>
        <v>1.44</v>
      </c>
      <c r="H75" s="19"/>
      <c r="I75" s="19"/>
      <c r="J75" s="19"/>
      <c r="K75" s="19"/>
      <c r="L75" s="19"/>
      <c r="M75" s="32"/>
      <c r="N75" s="32"/>
      <c r="O75" s="32"/>
      <c r="P75" s="32"/>
      <c r="Q75" s="32"/>
      <c r="R75" s="32"/>
      <c r="S75" s="32"/>
      <c r="T75" s="32"/>
      <c r="U75" s="32"/>
      <c r="V75" s="32"/>
      <c r="W75" s="32"/>
      <c r="X75" s="32"/>
      <c r="Y75" s="32"/>
      <c r="Z75" s="32"/>
      <c r="AA75" s="32"/>
    </row>
    <row r="76" spans="1:27" ht="15.75" x14ac:dyDescent="0.25">
      <c r="A76" s="19"/>
      <c r="B76" s="19">
        <v>13</v>
      </c>
      <c r="C76" s="19"/>
      <c r="D76" s="19">
        <f t="shared" si="2"/>
        <v>199</v>
      </c>
      <c r="E76" s="19">
        <f t="shared" si="2"/>
        <v>239</v>
      </c>
      <c r="F76" s="19"/>
      <c r="G76" s="19">
        <f t="shared" si="3"/>
        <v>1.69</v>
      </c>
      <c r="H76" s="19"/>
      <c r="I76" s="19"/>
      <c r="J76" s="19"/>
      <c r="K76" s="19"/>
      <c r="L76" s="19"/>
      <c r="M76" s="32"/>
      <c r="N76" s="32"/>
      <c r="O76" s="32"/>
      <c r="P76" s="32"/>
      <c r="Q76" s="32"/>
      <c r="R76" s="32"/>
      <c r="S76" s="32"/>
      <c r="T76" s="32"/>
      <c r="U76" s="32"/>
      <c r="V76" s="32"/>
      <c r="W76" s="32"/>
      <c r="X76" s="32"/>
      <c r="Y76" s="32"/>
      <c r="Z76" s="32"/>
      <c r="AA76" s="32"/>
    </row>
    <row r="77" spans="1:27" ht="15.75" x14ac:dyDescent="0.25">
      <c r="A77" s="19"/>
      <c r="B77" s="19">
        <v>14</v>
      </c>
      <c r="C77" s="19"/>
      <c r="D77" s="19">
        <f t="shared" si="2"/>
        <v>226</v>
      </c>
      <c r="E77" s="19">
        <f t="shared" si="2"/>
        <v>266</v>
      </c>
      <c r="F77" s="19"/>
      <c r="G77" s="19">
        <f t="shared" si="3"/>
        <v>1.96</v>
      </c>
      <c r="H77" s="19"/>
      <c r="I77" s="19"/>
      <c r="J77" s="19"/>
      <c r="K77" s="19"/>
      <c r="L77" s="19"/>
      <c r="M77" s="32"/>
      <c r="N77" s="32"/>
      <c r="O77" s="32"/>
      <c r="P77" s="32"/>
      <c r="Q77" s="32"/>
      <c r="R77" s="32"/>
      <c r="S77" s="32"/>
      <c r="T77" s="32"/>
      <c r="U77" s="32"/>
      <c r="V77" s="32"/>
      <c r="W77" s="32"/>
      <c r="X77" s="32"/>
      <c r="Y77" s="32"/>
      <c r="Z77" s="32"/>
      <c r="AA77" s="32"/>
    </row>
    <row r="78" spans="1:27" ht="15.75" x14ac:dyDescent="0.25">
      <c r="A78" s="33"/>
      <c r="B78" s="19">
        <v>15</v>
      </c>
      <c r="C78" s="19"/>
      <c r="D78" s="19">
        <f t="shared" si="2"/>
        <v>255</v>
      </c>
      <c r="E78" s="19">
        <f t="shared" si="2"/>
        <v>295</v>
      </c>
      <c r="F78" s="19"/>
      <c r="G78" s="19">
        <f t="shared" si="3"/>
        <v>2.25</v>
      </c>
      <c r="H78" s="19"/>
      <c r="I78" s="19"/>
      <c r="J78" s="19"/>
      <c r="K78" s="19"/>
      <c r="L78" s="19"/>
      <c r="M78" s="32"/>
      <c r="N78" s="32"/>
      <c r="O78" s="32"/>
      <c r="P78" s="32"/>
      <c r="Q78" s="32"/>
      <c r="R78" s="32"/>
      <c r="S78" s="32"/>
      <c r="T78" s="32"/>
      <c r="U78" s="32"/>
      <c r="V78" s="32"/>
      <c r="W78" s="32"/>
      <c r="X78" s="32"/>
      <c r="Y78" s="32"/>
      <c r="Z78" s="32"/>
      <c r="AA78" s="32"/>
    </row>
    <row r="79" spans="1:27" ht="15.75" x14ac:dyDescent="0.25">
      <c r="A79" s="19"/>
      <c r="B79" s="19">
        <v>16</v>
      </c>
      <c r="C79" s="19"/>
      <c r="D79" s="19">
        <f t="shared" si="2"/>
        <v>286</v>
      </c>
      <c r="E79" s="19">
        <f t="shared" si="2"/>
        <v>326</v>
      </c>
      <c r="F79" s="19"/>
      <c r="G79" s="19">
        <f t="shared" si="3"/>
        <v>2.56</v>
      </c>
      <c r="H79" s="19"/>
      <c r="I79" s="19"/>
      <c r="J79" s="19"/>
      <c r="K79" s="19"/>
      <c r="L79" s="19"/>
      <c r="M79" s="32"/>
      <c r="N79" s="32"/>
      <c r="O79" s="32"/>
      <c r="P79" s="32"/>
      <c r="Q79" s="32"/>
      <c r="R79" s="32"/>
      <c r="S79" s="32"/>
      <c r="T79" s="32"/>
      <c r="U79" s="32"/>
      <c r="V79" s="32"/>
      <c r="W79" s="32"/>
      <c r="X79" s="32"/>
      <c r="Y79" s="32"/>
      <c r="Z79" s="32"/>
      <c r="AA79" s="32"/>
    </row>
    <row r="80" spans="1:27" ht="15.75" x14ac:dyDescent="0.25">
      <c r="A80" s="19"/>
      <c r="B80" s="19">
        <v>17</v>
      </c>
      <c r="C80" s="19"/>
      <c r="D80" s="19">
        <f t="shared" si="2"/>
        <v>319</v>
      </c>
      <c r="E80" s="19">
        <f t="shared" si="2"/>
        <v>359</v>
      </c>
      <c r="F80" s="19"/>
      <c r="G80" s="19">
        <f t="shared" si="3"/>
        <v>2.89</v>
      </c>
      <c r="H80" s="19"/>
      <c r="I80" s="19"/>
      <c r="J80" s="19"/>
      <c r="K80" s="19"/>
      <c r="L80" s="19"/>
      <c r="M80" s="32"/>
      <c r="N80" s="32"/>
      <c r="O80" s="32"/>
      <c r="P80" s="32"/>
      <c r="Q80" s="32"/>
      <c r="R80" s="32"/>
      <c r="S80" s="32"/>
      <c r="T80" s="32"/>
      <c r="U80" s="32"/>
      <c r="V80" s="32"/>
      <c r="W80" s="32"/>
      <c r="X80" s="32"/>
      <c r="Y80" s="32"/>
      <c r="Z80" s="32"/>
      <c r="AA80" s="32"/>
    </row>
    <row r="81" spans="1:27" ht="15.75" x14ac:dyDescent="0.25">
      <c r="A81" s="19"/>
      <c r="B81" s="19">
        <v>18</v>
      </c>
      <c r="C81" s="19"/>
      <c r="D81" s="19">
        <f t="shared" si="2"/>
        <v>354</v>
      </c>
      <c r="E81" s="19">
        <f t="shared" si="2"/>
        <v>394</v>
      </c>
      <c r="F81" s="19"/>
      <c r="G81" s="19">
        <f t="shared" si="3"/>
        <v>3.24</v>
      </c>
      <c r="H81" s="19"/>
      <c r="I81" s="19"/>
      <c r="J81" s="19"/>
      <c r="K81" s="19"/>
      <c r="L81" s="19"/>
      <c r="M81" s="32"/>
      <c r="N81" s="32"/>
      <c r="O81" s="32"/>
      <c r="P81" s="32"/>
      <c r="Q81" s="32"/>
      <c r="R81" s="32"/>
      <c r="S81" s="32"/>
      <c r="T81" s="32"/>
      <c r="U81" s="32"/>
      <c r="V81" s="32"/>
      <c r="W81" s="32"/>
      <c r="X81" s="32"/>
      <c r="Y81" s="32"/>
      <c r="Z81" s="32"/>
      <c r="AA81" s="32"/>
    </row>
    <row r="82" spans="1:27" ht="15.75" x14ac:dyDescent="0.25">
      <c r="A82" s="19"/>
      <c r="B82" s="19">
        <v>19</v>
      </c>
      <c r="C82" s="19"/>
      <c r="D82" s="19">
        <f t="shared" si="2"/>
        <v>391</v>
      </c>
      <c r="E82" s="19">
        <f t="shared" si="2"/>
        <v>431</v>
      </c>
      <c r="F82" s="19"/>
      <c r="G82" s="19">
        <f t="shared" si="3"/>
        <v>3.61</v>
      </c>
      <c r="H82" s="19"/>
      <c r="I82" s="19"/>
      <c r="J82" s="19"/>
      <c r="K82" s="19"/>
      <c r="L82" s="19"/>
      <c r="M82" s="32"/>
      <c r="N82" s="32"/>
      <c r="O82" s="32"/>
      <c r="P82" s="32"/>
      <c r="Q82" s="32"/>
      <c r="R82" s="32"/>
      <c r="S82" s="32"/>
      <c r="T82" s="32"/>
      <c r="U82" s="32"/>
      <c r="V82" s="32"/>
      <c r="W82" s="32"/>
      <c r="X82" s="32"/>
      <c r="Y82" s="32"/>
      <c r="Z82" s="32"/>
      <c r="AA82" s="32"/>
    </row>
    <row r="83" spans="1:27" ht="15.75" x14ac:dyDescent="0.25">
      <c r="A83" s="19"/>
      <c r="B83" s="19"/>
      <c r="C83" s="19"/>
      <c r="D83" s="19"/>
      <c r="E83" s="19"/>
      <c r="F83" s="19"/>
      <c r="G83" s="19"/>
      <c r="H83" s="19"/>
      <c r="I83" s="19"/>
      <c r="J83" s="19"/>
      <c r="K83" s="19"/>
      <c r="L83" s="19"/>
      <c r="M83" s="32"/>
      <c r="N83" s="32"/>
      <c r="O83" s="32"/>
      <c r="P83" s="32"/>
      <c r="Q83" s="32"/>
      <c r="R83" s="32"/>
      <c r="S83" s="32"/>
      <c r="T83" s="32"/>
      <c r="U83" s="32"/>
      <c r="V83" s="32"/>
      <c r="W83" s="32"/>
      <c r="X83" s="32"/>
      <c r="Y83" s="32"/>
      <c r="Z83" s="32"/>
      <c r="AA83" s="32"/>
    </row>
    <row r="84" spans="1:27" ht="15.75" x14ac:dyDescent="0.25">
      <c r="A84" s="19"/>
      <c r="B84" s="19"/>
      <c r="C84" s="19"/>
      <c r="D84" s="19"/>
      <c r="E84" s="19"/>
      <c r="F84" s="19"/>
      <c r="G84" s="19"/>
      <c r="H84" s="19"/>
      <c r="I84" s="19"/>
      <c r="J84" s="19"/>
      <c r="K84" s="19"/>
      <c r="L84" s="19"/>
      <c r="M84" s="32"/>
      <c r="N84" s="32"/>
      <c r="O84" s="32"/>
      <c r="P84" s="32"/>
      <c r="Q84" s="32"/>
      <c r="R84" s="32"/>
      <c r="S84" s="32"/>
      <c r="T84" s="32"/>
      <c r="U84" s="32"/>
      <c r="V84" s="32"/>
      <c r="W84" s="32"/>
      <c r="X84" s="32"/>
      <c r="Y84" s="32"/>
      <c r="Z84" s="32"/>
      <c r="AA84" s="32"/>
    </row>
    <row r="85" spans="1:27" ht="15.75" x14ac:dyDescent="0.25">
      <c r="A85" s="19" t="s">
        <v>498</v>
      </c>
      <c r="B85" s="19"/>
      <c r="C85" s="19"/>
      <c r="D85" s="19"/>
      <c r="E85" s="19"/>
      <c r="F85" s="19"/>
      <c r="G85" s="19"/>
      <c r="H85" s="19"/>
      <c r="I85" s="19"/>
      <c r="J85" s="19"/>
      <c r="K85" s="19"/>
      <c r="L85" s="19"/>
      <c r="M85" s="32"/>
      <c r="N85" s="32"/>
      <c r="O85" s="32"/>
      <c r="P85" s="32"/>
      <c r="Q85" s="32"/>
      <c r="R85" s="32"/>
      <c r="S85" s="32"/>
      <c r="T85" s="32"/>
      <c r="U85" s="32"/>
      <c r="V85" s="32"/>
      <c r="W85" s="32"/>
      <c r="X85" s="32"/>
      <c r="Y85" s="32"/>
      <c r="Z85" s="32"/>
      <c r="AA85" s="32"/>
    </row>
    <row r="86" spans="1:27" ht="15.75" x14ac:dyDescent="0.25">
      <c r="A86" s="19" t="s">
        <v>499</v>
      </c>
      <c r="B86" s="19"/>
      <c r="C86" s="19"/>
      <c r="D86" s="19"/>
      <c r="E86" s="19"/>
      <c r="F86" s="19"/>
      <c r="G86" s="19"/>
      <c r="H86" s="19"/>
      <c r="I86" s="19"/>
      <c r="J86" s="19"/>
      <c r="K86" s="19"/>
      <c r="L86" s="19"/>
      <c r="M86" s="32"/>
      <c r="N86" s="32"/>
      <c r="O86" s="32"/>
      <c r="P86" s="32"/>
      <c r="Q86" s="32"/>
      <c r="R86" s="32"/>
      <c r="S86" s="32"/>
      <c r="T86" s="32"/>
      <c r="U86" s="32"/>
      <c r="V86" s="32"/>
      <c r="W86" s="32"/>
      <c r="X86" s="32"/>
      <c r="Y86" s="32"/>
      <c r="Z86" s="32"/>
      <c r="AA86" s="32"/>
    </row>
    <row r="87" spans="1:27" ht="15.75" x14ac:dyDescent="0.25">
      <c r="A87" s="19"/>
      <c r="B87" s="19"/>
      <c r="C87" s="19"/>
      <c r="D87" s="19"/>
      <c r="E87" s="19"/>
      <c r="F87" s="19"/>
      <c r="G87" s="19"/>
      <c r="H87" s="19"/>
      <c r="I87" s="19"/>
      <c r="J87" s="19"/>
      <c r="K87" s="19"/>
      <c r="L87" s="19"/>
      <c r="M87" s="32"/>
      <c r="N87" s="32"/>
      <c r="O87" s="32"/>
      <c r="P87" s="32"/>
      <c r="Q87" s="32"/>
      <c r="R87" s="32"/>
      <c r="S87" s="32"/>
      <c r="T87" s="32"/>
      <c r="U87" s="32"/>
      <c r="V87" s="32"/>
      <c r="W87" s="32"/>
      <c r="X87" s="32"/>
      <c r="Y87" s="32"/>
      <c r="Z87" s="32"/>
      <c r="AA87" s="32"/>
    </row>
    <row r="88" spans="1:27" ht="15.75" x14ac:dyDescent="0.25">
      <c r="A88" s="19" t="s">
        <v>909</v>
      </c>
      <c r="B88" s="19"/>
      <c r="C88" s="19"/>
      <c r="D88" s="19"/>
      <c r="E88" s="19"/>
      <c r="F88" s="19"/>
      <c r="G88" s="19"/>
      <c r="H88" s="19"/>
      <c r="I88" s="19"/>
      <c r="J88" s="19"/>
      <c r="K88" s="19"/>
      <c r="L88" s="19"/>
      <c r="M88" s="32"/>
      <c r="N88" s="32"/>
      <c r="O88" s="32"/>
      <c r="P88" s="32"/>
      <c r="Q88" s="32"/>
      <c r="R88" s="32"/>
      <c r="S88" s="32"/>
      <c r="T88" s="32"/>
      <c r="U88" s="32"/>
      <c r="V88" s="32"/>
      <c r="W88" s="32"/>
      <c r="X88" s="32"/>
      <c r="Y88" s="32"/>
      <c r="Z88" s="32"/>
      <c r="AA88" s="32"/>
    </row>
    <row r="89" spans="1:27" ht="15.75" x14ac:dyDescent="0.25">
      <c r="A89" s="19" t="s">
        <v>910</v>
      </c>
      <c r="B89" s="19"/>
      <c r="C89" s="19"/>
      <c r="D89" s="19"/>
      <c r="E89" s="19"/>
      <c r="F89" s="19"/>
      <c r="G89" s="19"/>
      <c r="H89" s="19"/>
      <c r="I89" s="19"/>
      <c r="J89" s="19"/>
      <c r="K89" s="19"/>
      <c r="L89" s="19"/>
      <c r="M89" s="32"/>
      <c r="N89" s="32"/>
      <c r="O89" s="32"/>
      <c r="P89" s="32"/>
      <c r="Q89" s="32"/>
      <c r="R89" s="32"/>
      <c r="S89" s="32"/>
      <c r="T89" s="32"/>
      <c r="U89" s="32"/>
      <c r="V89" s="32"/>
      <c r="W89" s="32"/>
      <c r="X89" s="32"/>
      <c r="Y89" s="32"/>
      <c r="Z89" s="32"/>
      <c r="AA89" s="32"/>
    </row>
    <row r="90" spans="1:27" ht="15.75" x14ac:dyDescent="0.25">
      <c r="A90" s="19"/>
      <c r="B90" s="19"/>
      <c r="C90" s="19"/>
      <c r="D90" s="19"/>
      <c r="E90" s="19"/>
      <c r="F90" s="19"/>
      <c r="G90" s="19"/>
      <c r="H90" s="19"/>
      <c r="I90" s="19"/>
      <c r="J90" s="19"/>
      <c r="K90" s="19"/>
      <c r="L90" s="19"/>
      <c r="M90" s="32"/>
      <c r="N90" s="32"/>
      <c r="O90" s="32"/>
      <c r="P90" s="32"/>
      <c r="Q90" s="32"/>
      <c r="R90" s="32"/>
      <c r="S90" s="32"/>
      <c r="T90" s="32"/>
      <c r="U90" s="32"/>
      <c r="V90" s="32"/>
      <c r="W90" s="32"/>
      <c r="X90" s="32"/>
      <c r="Y90" s="32"/>
      <c r="Z90" s="32"/>
      <c r="AA90" s="32"/>
    </row>
    <row r="91" spans="1:27" ht="15.75" x14ac:dyDescent="0.25">
      <c r="A91" s="19" t="s">
        <v>911</v>
      </c>
      <c r="B91" s="19"/>
      <c r="C91" s="19"/>
      <c r="D91" s="19"/>
      <c r="E91" s="19"/>
      <c r="F91" s="19"/>
      <c r="G91" s="19"/>
      <c r="H91" s="19"/>
      <c r="I91" s="19"/>
      <c r="J91" s="19"/>
      <c r="K91" s="19"/>
      <c r="L91" s="19"/>
      <c r="M91" s="32"/>
      <c r="N91" s="32"/>
      <c r="O91" s="32"/>
      <c r="P91" s="32"/>
      <c r="Q91" s="32"/>
      <c r="R91" s="32"/>
      <c r="S91" s="32"/>
      <c r="T91" s="32"/>
      <c r="U91" s="32"/>
      <c r="V91" s="32"/>
      <c r="W91" s="32"/>
      <c r="X91" s="32"/>
      <c r="Y91" s="32"/>
      <c r="Z91" s="32"/>
      <c r="AA91" s="32"/>
    </row>
    <row r="92" spans="1:27" ht="15.75" x14ac:dyDescent="0.25">
      <c r="A92" s="19" t="s">
        <v>912</v>
      </c>
      <c r="B92" s="19"/>
      <c r="C92" s="19"/>
      <c r="D92" s="19"/>
      <c r="E92" s="19"/>
      <c r="F92" s="19"/>
      <c r="G92" s="19"/>
      <c r="H92" s="19"/>
      <c r="I92" s="19"/>
      <c r="J92" s="19"/>
      <c r="K92" s="19"/>
      <c r="L92" s="19"/>
      <c r="M92" s="32"/>
      <c r="N92" s="32"/>
      <c r="O92" s="32"/>
      <c r="P92" s="32"/>
      <c r="Q92" s="32"/>
      <c r="R92" s="32"/>
      <c r="S92" s="32"/>
      <c r="T92" s="32"/>
      <c r="U92" s="32"/>
      <c r="V92" s="32"/>
      <c r="W92" s="32"/>
      <c r="X92" s="32"/>
      <c r="Y92" s="32"/>
      <c r="Z92" s="32"/>
      <c r="AA92" s="32"/>
    </row>
    <row r="93" spans="1:27" ht="15.75" x14ac:dyDescent="0.25">
      <c r="A93" s="19" t="s">
        <v>913</v>
      </c>
      <c r="B93" s="19"/>
      <c r="C93" s="19"/>
      <c r="D93" s="19"/>
      <c r="E93" s="19"/>
      <c r="F93" s="19"/>
      <c r="G93" s="19"/>
      <c r="H93" s="19"/>
      <c r="I93" s="19"/>
      <c r="J93" s="19"/>
      <c r="K93" s="19"/>
      <c r="L93" s="19"/>
      <c r="M93" s="32"/>
      <c r="N93" s="32"/>
      <c r="O93" s="32"/>
      <c r="P93" s="32"/>
      <c r="Q93" s="32"/>
      <c r="R93" s="32"/>
      <c r="S93" s="32"/>
      <c r="T93" s="32"/>
      <c r="U93" s="32"/>
      <c r="V93" s="32"/>
      <c r="W93" s="32"/>
      <c r="X93" s="32"/>
      <c r="Y93" s="32"/>
      <c r="Z93" s="32"/>
      <c r="AA93" s="32"/>
    </row>
    <row r="94" spans="1:27" ht="15.75" x14ac:dyDescent="0.25">
      <c r="A94" s="19"/>
      <c r="B94" s="19"/>
      <c r="C94" s="19"/>
      <c r="D94" s="19"/>
      <c r="E94" s="19"/>
      <c r="F94" s="19"/>
      <c r="G94" s="19"/>
      <c r="H94" s="19"/>
      <c r="I94" s="19"/>
      <c r="J94" s="19"/>
      <c r="K94" s="19"/>
      <c r="L94" s="19"/>
      <c r="M94" s="32"/>
      <c r="N94" s="32"/>
      <c r="O94" s="32"/>
      <c r="P94" s="32"/>
      <c r="Q94" s="32"/>
      <c r="R94" s="32"/>
      <c r="S94" s="32"/>
      <c r="T94" s="32"/>
      <c r="U94" s="32"/>
      <c r="V94" s="32"/>
      <c r="W94" s="32"/>
      <c r="X94" s="32"/>
      <c r="Y94" s="32"/>
      <c r="Z94" s="32"/>
      <c r="AA94" s="32"/>
    </row>
    <row r="95" spans="1:27" ht="15.75" x14ac:dyDescent="0.25">
      <c r="A95" s="19"/>
      <c r="B95" s="19"/>
      <c r="C95" s="19"/>
      <c r="D95" s="19"/>
      <c r="E95" s="19"/>
      <c r="F95" s="19"/>
      <c r="G95" s="19"/>
      <c r="H95" s="19"/>
      <c r="I95" s="19"/>
      <c r="J95" s="19"/>
      <c r="K95" s="19"/>
      <c r="L95" s="19"/>
      <c r="M95" s="32"/>
      <c r="N95" s="32"/>
      <c r="O95" s="32"/>
      <c r="P95" s="32"/>
      <c r="Q95" s="32"/>
      <c r="R95" s="32"/>
      <c r="S95" s="32"/>
      <c r="T95" s="32"/>
      <c r="U95" s="32"/>
      <c r="V95" s="32"/>
      <c r="W95" s="32"/>
      <c r="X95" s="32"/>
      <c r="Y95" s="32"/>
      <c r="Z95" s="32"/>
      <c r="AA95" s="32"/>
    </row>
    <row r="96" spans="1:27" ht="15.75" x14ac:dyDescent="0.25">
      <c r="A96" s="19"/>
      <c r="B96" s="19"/>
      <c r="C96" s="19"/>
      <c r="D96" s="19"/>
      <c r="E96" s="19"/>
      <c r="F96" s="19"/>
      <c r="G96" s="19"/>
      <c r="H96" s="19"/>
      <c r="I96" s="19"/>
      <c r="J96" s="19"/>
      <c r="K96" s="19"/>
      <c r="L96" s="19"/>
      <c r="M96" s="32"/>
      <c r="N96" s="32"/>
      <c r="O96" s="32"/>
      <c r="P96" s="32"/>
      <c r="Q96" s="32"/>
      <c r="R96" s="32"/>
      <c r="S96" s="32"/>
      <c r="T96" s="32"/>
      <c r="U96" s="32"/>
      <c r="V96" s="32"/>
      <c r="W96" s="32"/>
      <c r="X96" s="32"/>
      <c r="Y96" s="32"/>
      <c r="Z96" s="32"/>
      <c r="AA96" s="32"/>
    </row>
    <row r="97" spans="1:27" ht="15.75" x14ac:dyDescent="0.25">
      <c r="A97" s="19"/>
      <c r="B97" s="19"/>
      <c r="C97" s="19"/>
      <c r="D97" s="19"/>
      <c r="E97" s="19"/>
      <c r="F97" s="19"/>
      <c r="G97" s="19"/>
      <c r="H97" s="19"/>
      <c r="I97" s="19"/>
      <c r="J97" s="19"/>
      <c r="K97" s="19"/>
      <c r="L97" s="19"/>
      <c r="M97" s="32"/>
      <c r="N97" s="32"/>
      <c r="O97" s="32"/>
      <c r="P97" s="32"/>
      <c r="Q97" s="32"/>
      <c r="R97" s="32"/>
      <c r="S97" s="32"/>
      <c r="T97" s="32"/>
      <c r="U97" s="32"/>
      <c r="V97" s="32"/>
      <c r="W97" s="32"/>
      <c r="X97" s="32"/>
      <c r="Y97" s="32"/>
      <c r="Z97" s="32"/>
      <c r="AA97" s="32"/>
    </row>
    <row r="98" spans="1:27" ht="15.75" x14ac:dyDescent="0.25">
      <c r="A98" s="19"/>
      <c r="B98" s="19"/>
      <c r="C98" s="19"/>
      <c r="D98" s="19"/>
      <c r="E98" s="19"/>
      <c r="F98" s="19"/>
      <c r="G98" s="19"/>
      <c r="H98" s="19"/>
      <c r="I98" s="19"/>
      <c r="J98" s="19"/>
      <c r="K98" s="19"/>
      <c r="L98" s="19"/>
      <c r="M98" s="32"/>
      <c r="N98" s="32"/>
      <c r="O98" s="32"/>
      <c r="P98" s="32"/>
      <c r="Q98" s="32"/>
      <c r="R98" s="32"/>
      <c r="S98" s="32"/>
      <c r="T98" s="32"/>
      <c r="U98" s="32"/>
      <c r="V98" s="32"/>
      <c r="W98" s="32"/>
      <c r="X98" s="32"/>
      <c r="Y98" s="32"/>
      <c r="Z98" s="32"/>
      <c r="AA98" s="32"/>
    </row>
    <row r="99" spans="1:27" ht="15.75" x14ac:dyDescent="0.25">
      <c r="A99" s="19"/>
      <c r="B99" s="19"/>
      <c r="C99" s="19"/>
      <c r="D99" s="19"/>
      <c r="E99" s="19"/>
      <c r="F99" s="19"/>
      <c r="G99" s="19"/>
      <c r="H99" s="19"/>
      <c r="I99" s="19"/>
      <c r="J99" s="19"/>
      <c r="K99" s="19"/>
      <c r="L99" s="19"/>
      <c r="M99" s="32"/>
      <c r="N99" s="32"/>
      <c r="O99" s="32"/>
      <c r="P99" s="32"/>
      <c r="Q99" s="32"/>
      <c r="R99" s="32"/>
      <c r="S99" s="32"/>
      <c r="T99" s="32"/>
      <c r="U99" s="32"/>
      <c r="V99" s="32"/>
      <c r="W99" s="32"/>
      <c r="X99" s="32"/>
      <c r="Y99" s="32"/>
      <c r="Z99" s="32"/>
      <c r="AA99" s="32"/>
    </row>
    <row r="100" spans="1:27" ht="15.75" x14ac:dyDescent="0.25">
      <c r="A100" s="19"/>
      <c r="B100" s="19"/>
      <c r="C100" s="19"/>
      <c r="D100" s="19"/>
      <c r="E100" s="19"/>
      <c r="F100" s="19"/>
      <c r="G100" s="19"/>
      <c r="H100" s="19"/>
      <c r="I100" s="19"/>
      <c r="J100" s="19"/>
      <c r="K100" s="19"/>
      <c r="L100" s="19"/>
      <c r="M100" s="32"/>
      <c r="N100" s="32"/>
      <c r="O100" s="32"/>
      <c r="P100" s="32"/>
      <c r="Q100" s="32"/>
      <c r="R100" s="32"/>
      <c r="S100" s="32"/>
      <c r="T100" s="32"/>
      <c r="U100" s="32"/>
      <c r="V100" s="32"/>
      <c r="W100" s="32"/>
      <c r="X100" s="32"/>
      <c r="Y100" s="32"/>
      <c r="Z100" s="32"/>
      <c r="AA100" s="32"/>
    </row>
    <row r="101" spans="1:27" ht="15.75" x14ac:dyDescent="0.25">
      <c r="A101" s="19"/>
      <c r="B101" s="19"/>
      <c r="C101" s="19"/>
      <c r="D101" s="19"/>
      <c r="E101" s="19"/>
      <c r="F101" s="19"/>
      <c r="G101" s="19"/>
      <c r="H101" s="19"/>
      <c r="I101" s="19"/>
      <c r="J101" s="19"/>
      <c r="K101" s="19"/>
      <c r="L101" s="19"/>
      <c r="M101" s="32"/>
      <c r="N101" s="32"/>
      <c r="O101" s="32"/>
      <c r="P101" s="32"/>
      <c r="Q101" s="32"/>
      <c r="R101" s="32"/>
      <c r="S101" s="32"/>
      <c r="T101" s="32"/>
      <c r="U101" s="32"/>
      <c r="V101" s="32"/>
      <c r="W101" s="32"/>
      <c r="X101" s="32"/>
      <c r="Y101" s="32"/>
      <c r="Z101" s="32"/>
      <c r="AA101" s="32"/>
    </row>
    <row r="102" spans="1:27" ht="15.75" x14ac:dyDescent="0.25">
      <c r="A102" s="19"/>
      <c r="B102" s="19"/>
      <c r="C102" s="19"/>
      <c r="D102" s="19"/>
      <c r="E102" s="19"/>
      <c r="F102" s="19"/>
      <c r="G102" s="19"/>
      <c r="H102" s="19"/>
      <c r="I102" s="19"/>
      <c r="J102" s="19"/>
      <c r="K102" s="19"/>
      <c r="L102" s="19"/>
      <c r="M102" s="32"/>
      <c r="N102" s="32"/>
      <c r="O102" s="32"/>
      <c r="P102" s="32"/>
      <c r="Q102" s="32"/>
      <c r="R102" s="32"/>
      <c r="S102" s="32"/>
      <c r="T102" s="32"/>
      <c r="U102" s="32"/>
      <c r="V102" s="32"/>
      <c r="W102" s="32"/>
      <c r="X102" s="32"/>
      <c r="Y102" s="32"/>
      <c r="Z102" s="32"/>
      <c r="AA102" s="32"/>
    </row>
    <row r="103" spans="1:27" ht="15.75" x14ac:dyDescent="0.25">
      <c r="A103" s="19" t="s">
        <v>619</v>
      </c>
      <c r="B103" s="19"/>
      <c r="C103" s="19"/>
      <c r="D103" s="19"/>
      <c r="E103" s="19"/>
      <c r="F103" s="19"/>
      <c r="G103" s="19"/>
      <c r="H103" s="19"/>
      <c r="I103" s="19"/>
      <c r="J103" s="19"/>
      <c r="K103" s="19"/>
      <c r="L103" s="19"/>
      <c r="M103" s="32"/>
      <c r="N103" s="32"/>
      <c r="O103" s="32"/>
      <c r="P103" s="32"/>
      <c r="Q103" s="32"/>
      <c r="R103" s="32"/>
      <c r="S103" s="32"/>
      <c r="T103" s="32"/>
      <c r="U103" s="32"/>
      <c r="V103" s="32"/>
      <c r="W103" s="32"/>
      <c r="X103" s="32"/>
      <c r="Y103" s="32"/>
      <c r="Z103" s="32"/>
      <c r="AA103" s="32"/>
    </row>
    <row r="104" spans="1:27" ht="15.75" x14ac:dyDescent="0.25">
      <c r="A104" s="19" t="s">
        <v>914</v>
      </c>
      <c r="B104" s="19"/>
      <c r="C104" s="19"/>
      <c r="D104" s="19"/>
      <c r="E104" s="19"/>
      <c r="F104" s="19"/>
      <c r="G104" s="19"/>
      <c r="H104" s="19"/>
      <c r="I104" s="19"/>
      <c r="J104" s="19"/>
      <c r="K104" s="19"/>
      <c r="L104" s="19"/>
      <c r="M104" s="32"/>
      <c r="N104" s="32"/>
      <c r="O104" s="32"/>
      <c r="P104" s="32"/>
      <c r="Q104" s="32"/>
      <c r="R104" s="32"/>
      <c r="S104" s="32"/>
      <c r="T104" s="32"/>
      <c r="U104" s="32"/>
      <c r="V104" s="32"/>
      <c r="W104" s="32"/>
      <c r="X104" s="32"/>
      <c r="Y104" s="32"/>
      <c r="Z104" s="32"/>
      <c r="AA104" s="32"/>
    </row>
    <row r="105" spans="1:27" ht="15.75" x14ac:dyDescent="0.25">
      <c r="A105" s="19" t="s">
        <v>919</v>
      </c>
      <c r="B105" s="19"/>
      <c r="C105" s="19"/>
      <c r="D105" s="19"/>
      <c r="E105" s="19"/>
      <c r="F105" s="19"/>
      <c r="G105" s="19"/>
      <c r="H105" s="19"/>
      <c r="I105" s="19"/>
      <c r="J105" s="19"/>
      <c r="K105" s="19"/>
      <c r="L105" s="19"/>
      <c r="M105" s="32"/>
      <c r="N105" s="32"/>
      <c r="O105" s="32"/>
      <c r="P105" s="32"/>
      <c r="Q105" s="32"/>
      <c r="R105" s="32"/>
      <c r="S105" s="32"/>
      <c r="T105" s="32"/>
      <c r="U105" s="32"/>
      <c r="V105" s="32"/>
      <c r="W105" s="32"/>
      <c r="X105" s="32"/>
      <c r="Y105" s="32"/>
      <c r="Z105" s="32"/>
      <c r="AA105" s="32"/>
    </row>
    <row r="106" spans="1:27" ht="15.75" x14ac:dyDescent="0.25">
      <c r="A106" s="19"/>
      <c r="B106" s="19"/>
      <c r="C106" s="19"/>
      <c r="D106" s="19"/>
      <c r="E106" s="19"/>
      <c r="F106" s="19"/>
      <c r="G106" s="19"/>
      <c r="H106" s="19"/>
      <c r="I106" s="19"/>
      <c r="J106" s="19"/>
      <c r="K106" s="19"/>
      <c r="L106" s="19"/>
      <c r="M106" s="32"/>
      <c r="N106" s="32"/>
      <c r="O106" s="32"/>
      <c r="P106" s="32"/>
      <c r="Q106" s="32"/>
      <c r="R106" s="32"/>
      <c r="S106" s="32"/>
      <c r="T106" s="32"/>
      <c r="U106" s="32"/>
      <c r="V106" s="32"/>
      <c r="W106" s="32"/>
      <c r="X106" s="32"/>
      <c r="Y106" s="32"/>
      <c r="Z106" s="32"/>
      <c r="AA106" s="32"/>
    </row>
    <row r="107" spans="1:27" ht="15.75" x14ac:dyDescent="0.25">
      <c r="A107" s="19"/>
      <c r="B107" s="19"/>
      <c r="C107" s="19"/>
      <c r="D107" s="19"/>
      <c r="E107" s="19"/>
      <c r="F107" s="19"/>
      <c r="G107" s="19"/>
      <c r="H107" s="19"/>
      <c r="I107" s="19"/>
      <c r="J107" s="19"/>
      <c r="K107" s="19"/>
      <c r="L107" s="19"/>
      <c r="M107" s="32"/>
      <c r="N107" s="32"/>
      <c r="O107" s="32"/>
      <c r="P107" s="32"/>
      <c r="Q107" s="32"/>
      <c r="R107" s="32"/>
      <c r="S107" s="32"/>
      <c r="T107" s="32"/>
      <c r="U107" s="32"/>
      <c r="V107" s="32"/>
      <c r="W107" s="32"/>
      <c r="X107" s="32"/>
      <c r="Y107" s="32"/>
      <c r="Z107" s="32"/>
      <c r="AA107" s="32"/>
    </row>
    <row r="108" spans="1:27" ht="15.75" x14ac:dyDescent="0.25">
      <c r="A108" s="19"/>
      <c r="B108" s="19"/>
      <c r="C108" s="19"/>
      <c r="D108" s="19"/>
      <c r="E108" s="19"/>
      <c r="F108" s="19"/>
      <c r="G108" s="19"/>
      <c r="H108" s="19"/>
      <c r="I108" s="19"/>
      <c r="J108" s="19"/>
      <c r="K108" s="19"/>
      <c r="L108" s="19"/>
      <c r="M108" s="32"/>
      <c r="N108" s="32"/>
      <c r="O108" s="32"/>
      <c r="P108" s="32"/>
      <c r="Q108" s="32"/>
      <c r="R108" s="32"/>
      <c r="S108" s="32"/>
      <c r="T108" s="32"/>
      <c r="U108" s="32"/>
      <c r="V108" s="32"/>
      <c r="W108" s="32"/>
      <c r="X108" s="32"/>
      <c r="Y108" s="32"/>
      <c r="Z108" s="32"/>
      <c r="AA108" s="32"/>
    </row>
    <row r="109" spans="1:27" ht="15.75" x14ac:dyDescent="0.25">
      <c r="A109" s="19"/>
      <c r="B109" s="19"/>
      <c r="C109" s="19"/>
      <c r="D109" s="19"/>
      <c r="E109" s="19"/>
      <c r="F109" s="19"/>
      <c r="G109" s="19"/>
      <c r="H109" s="19"/>
      <c r="I109" s="19"/>
      <c r="J109" s="19"/>
      <c r="K109" s="19"/>
      <c r="L109" s="19"/>
      <c r="M109" s="32"/>
      <c r="N109" s="32"/>
      <c r="O109" s="32"/>
      <c r="P109" s="32"/>
      <c r="Q109" s="32"/>
      <c r="R109" s="32"/>
      <c r="S109" s="32"/>
      <c r="T109" s="32"/>
      <c r="U109" s="32"/>
      <c r="V109" s="32"/>
      <c r="W109" s="32"/>
      <c r="X109" s="32"/>
      <c r="Y109" s="32"/>
      <c r="Z109" s="32"/>
      <c r="AA109" s="32"/>
    </row>
    <row r="110" spans="1:27" ht="15.75" x14ac:dyDescent="0.25">
      <c r="A110" s="19"/>
      <c r="B110" s="19"/>
      <c r="C110" s="19"/>
      <c r="D110" s="19"/>
      <c r="E110" s="19"/>
      <c r="F110" s="19"/>
      <c r="G110" s="19"/>
      <c r="H110" s="19"/>
      <c r="I110" s="19"/>
      <c r="J110" s="19"/>
      <c r="K110" s="19"/>
      <c r="L110" s="19"/>
      <c r="M110" s="32"/>
      <c r="N110" s="32"/>
      <c r="O110" s="32"/>
      <c r="P110" s="32"/>
      <c r="Q110" s="32"/>
      <c r="R110" s="32"/>
      <c r="S110" s="32"/>
      <c r="T110" s="32"/>
      <c r="U110" s="32"/>
      <c r="V110" s="32"/>
      <c r="W110" s="32"/>
      <c r="X110" s="32"/>
      <c r="Y110" s="32"/>
      <c r="Z110" s="32"/>
      <c r="AA110" s="32"/>
    </row>
    <row r="111" spans="1:27" ht="15.75" x14ac:dyDescent="0.25">
      <c r="A111" s="19"/>
      <c r="B111" s="19"/>
      <c r="C111" s="19"/>
      <c r="D111" s="19"/>
      <c r="E111" s="19"/>
      <c r="F111" s="19"/>
      <c r="G111" s="19"/>
      <c r="H111" s="19"/>
      <c r="I111" s="19"/>
      <c r="J111" s="19"/>
      <c r="K111" s="19"/>
      <c r="L111" s="19"/>
      <c r="M111" s="32"/>
      <c r="N111" s="32"/>
      <c r="O111" s="32"/>
      <c r="P111" s="32"/>
      <c r="Q111" s="32"/>
      <c r="R111" s="32"/>
      <c r="S111" s="32"/>
      <c r="T111" s="32"/>
      <c r="U111" s="32"/>
      <c r="V111" s="32"/>
      <c r="W111" s="32"/>
      <c r="X111" s="32"/>
      <c r="Y111" s="32"/>
      <c r="Z111" s="32"/>
      <c r="AA111" s="32"/>
    </row>
    <row r="112" spans="1:27" ht="15.75" x14ac:dyDescent="0.25">
      <c r="A112" s="19"/>
      <c r="B112" s="19"/>
      <c r="C112" s="19"/>
      <c r="D112" s="19"/>
      <c r="E112" s="19"/>
      <c r="F112" s="19"/>
      <c r="G112" s="19"/>
      <c r="H112" s="19"/>
      <c r="I112" s="19"/>
      <c r="J112" s="19"/>
      <c r="K112" s="19"/>
      <c r="L112" s="19"/>
      <c r="M112" s="32"/>
      <c r="N112" s="32"/>
      <c r="O112" s="32"/>
      <c r="P112" s="32"/>
      <c r="Q112" s="32"/>
      <c r="R112" s="32"/>
      <c r="S112" s="32"/>
      <c r="T112" s="32"/>
      <c r="U112" s="32"/>
      <c r="V112" s="32"/>
      <c r="W112" s="32"/>
      <c r="X112" s="32"/>
      <c r="Y112" s="32"/>
      <c r="Z112" s="32"/>
      <c r="AA112" s="32"/>
    </row>
    <row r="113" spans="1:27" ht="15.75" x14ac:dyDescent="0.25">
      <c r="A113" s="19" t="s">
        <v>915</v>
      </c>
      <c r="B113" s="19"/>
      <c r="C113" s="19"/>
      <c r="D113" s="19"/>
      <c r="E113" s="19"/>
      <c r="F113" s="19"/>
      <c r="G113" s="19"/>
      <c r="H113" s="19"/>
      <c r="I113" s="19"/>
      <c r="J113" s="19"/>
      <c r="K113" s="19"/>
      <c r="L113" s="19"/>
      <c r="M113" s="32"/>
      <c r="N113" s="32"/>
      <c r="O113" s="32"/>
      <c r="P113" s="32"/>
      <c r="Q113" s="32"/>
      <c r="R113" s="32"/>
      <c r="S113" s="32"/>
      <c r="T113" s="32"/>
      <c r="U113" s="32"/>
      <c r="V113" s="32"/>
      <c r="W113" s="32"/>
      <c r="X113" s="32"/>
      <c r="Y113" s="32"/>
      <c r="Z113" s="32"/>
      <c r="AA113" s="32"/>
    </row>
    <row r="114" spans="1:27" ht="15.75" x14ac:dyDescent="0.25">
      <c r="A114" s="19" t="s">
        <v>916</v>
      </c>
      <c r="B114" s="19"/>
      <c r="C114" s="19"/>
      <c r="D114" s="19"/>
      <c r="E114" s="19"/>
      <c r="F114" s="19"/>
      <c r="G114" s="19"/>
      <c r="H114" s="19"/>
      <c r="I114" s="19"/>
      <c r="J114" s="19"/>
      <c r="K114" s="19"/>
      <c r="L114" s="19"/>
      <c r="M114" s="32"/>
      <c r="N114" s="32"/>
      <c r="O114" s="32"/>
      <c r="P114" s="32"/>
      <c r="Q114" s="32"/>
      <c r="R114" s="32"/>
      <c r="S114" s="32"/>
      <c r="T114" s="32"/>
      <c r="U114" s="32"/>
      <c r="V114" s="32"/>
      <c r="W114" s="32"/>
      <c r="X114" s="32"/>
      <c r="Y114" s="32"/>
      <c r="Z114" s="32"/>
      <c r="AA114" s="32"/>
    </row>
    <row r="115" spans="1:27" ht="15.75" x14ac:dyDescent="0.25">
      <c r="A115" s="19" t="s">
        <v>917</v>
      </c>
      <c r="B115" s="19"/>
      <c r="C115" s="19"/>
      <c r="D115" s="19"/>
      <c r="E115" s="19"/>
      <c r="F115" s="19"/>
      <c r="G115" s="19"/>
      <c r="H115" s="19"/>
      <c r="I115" s="19"/>
      <c r="J115" s="19"/>
      <c r="K115" s="19"/>
      <c r="L115" s="19"/>
      <c r="M115" s="32"/>
      <c r="N115" s="32"/>
      <c r="O115" s="32"/>
      <c r="P115" s="32"/>
      <c r="Q115" s="32"/>
      <c r="R115" s="32"/>
      <c r="S115" s="32"/>
      <c r="T115" s="32"/>
      <c r="U115" s="32"/>
      <c r="V115" s="32"/>
      <c r="W115" s="32"/>
      <c r="X115" s="32"/>
      <c r="Y115" s="32"/>
      <c r="Z115" s="32"/>
      <c r="AA115" s="32"/>
    </row>
    <row r="116" spans="1:27" ht="15.75" x14ac:dyDescent="0.25">
      <c r="A116" s="19"/>
      <c r="B116" s="19"/>
      <c r="C116" s="19"/>
      <c r="D116" s="19"/>
      <c r="E116" s="19"/>
      <c r="F116" s="19"/>
      <c r="G116" s="19"/>
      <c r="H116" s="19"/>
      <c r="I116" s="19"/>
      <c r="J116" s="19"/>
      <c r="K116" s="19"/>
      <c r="L116" s="19"/>
      <c r="M116" s="32"/>
      <c r="N116" s="32"/>
      <c r="O116" s="32"/>
      <c r="P116" s="32"/>
      <c r="Q116" s="32"/>
      <c r="R116" s="32"/>
      <c r="S116" s="32"/>
      <c r="T116" s="32"/>
      <c r="U116" s="32"/>
      <c r="V116" s="32"/>
      <c r="W116" s="32"/>
      <c r="X116" s="32"/>
      <c r="Y116" s="32"/>
      <c r="Z116" s="32"/>
      <c r="AA116" s="32"/>
    </row>
    <row r="117" spans="1:27" ht="15.75" x14ac:dyDescent="0.25">
      <c r="A117" s="19" t="s">
        <v>918</v>
      </c>
      <c r="B117" s="19"/>
      <c r="C117" s="19"/>
      <c r="D117" s="19"/>
      <c r="E117" s="19"/>
      <c r="F117" s="19"/>
      <c r="G117" s="19"/>
      <c r="H117" s="19"/>
      <c r="I117" s="19"/>
      <c r="J117" s="19"/>
      <c r="K117" s="19"/>
      <c r="L117" s="19"/>
      <c r="M117" s="32"/>
      <c r="N117" s="32"/>
      <c r="O117" s="32"/>
      <c r="P117" s="32"/>
      <c r="Q117" s="32"/>
      <c r="R117" s="32"/>
      <c r="S117" s="32"/>
      <c r="T117" s="32"/>
      <c r="U117" s="32"/>
      <c r="V117" s="32"/>
      <c r="W117" s="32"/>
      <c r="X117" s="32"/>
      <c r="Y117" s="32"/>
      <c r="Z117" s="32"/>
      <c r="AA117" s="32"/>
    </row>
    <row r="118" spans="1:27" ht="15.75" x14ac:dyDescent="0.25">
      <c r="A118" s="19"/>
      <c r="B118" s="19"/>
      <c r="C118" s="19"/>
      <c r="D118" s="19"/>
      <c r="E118" s="19"/>
      <c r="F118" s="19"/>
      <c r="G118" s="19"/>
      <c r="H118" s="19"/>
      <c r="I118" s="19"/>
      <c r="J118" s="19"/>
      <c r="K118" s="19"/>
      <c r="L118" s="19"/>
      <c r="M118" s="32"/>
      <c r="N118" s="32"/>
      <c r="O118" s="32"/>
      <c r="P118" s="32"/>
      <c r="Q118" s="32"/>
      <c r="R118" s="32"/>
      <c r="S118" s="32"/>
      <c r="T118" s="32"/>
      <c r="U118" s="32"/>
      <c r="V118" s="32"/>
      <c r="W118" s="32"/>
      <c r="X118" s="32"/>
      <c r="Y118" s="32"/>
      <c r="Z118" s="32"/>
      <c r="AA118" s="32"/>
    </row>
    <row r="119" spans="1:27" ht="15.75" x14ac:dyDescent="0.25">
      <c r="A119" s="19"/>
      <c r="B119" s="19"/>
      <c r="C119" s="19"/>
      <c r="D119" s="19"/>
      <c r="E119" s="19"/>
      <c r="F119" s="19"/>
      <c r="G119" s="19"/>
      <c r="H119" s="19"/>
      <c r="I119" s="19"/>
      <c r="J119" s="19"/>
      <c r="K119" s="19"/>
      <c r="L119" s="19"/>
      <c r="M119" s="32"/>
      <c r="N119" s="32"/>
      <c r="O119" s="32"/>
      <c r="P119" s="32"/>
      <c r="Q119" s="32"/>
      <c r="R119" s="32"/>
      <c r="S119" s="32"/>
      <c r="T119" s="32"/>
      <c r="U119" s="32"/>
      <c r="V119" s="32"/>
      <c r="W119" s="32"/>
      <c r="X119" s="32"/>
      <c r="Y119" s="32"/>
      <c r="Z119" s="32"/>
      <c r="AA119" s="32"/>
    </row>
    <row r="120" spans="1:27" ht="15.75" x14ac:dyDescent="0.25">
      <c r="A120" s="19"/>
      <c r="B120" s="19"/>
      <c r="C120" s="19"/>
      <c r="D120" s="19"/>
      <c r="E120" s="19"/>
      <c r="F120" s="19"/>
      <c r="G120" s="19"/>
      <c r="H120" s="19"/>
      <c r="I120" s="19"/>
      <c r="J120" s="19"/>
      <c r="K120" s="19"/>
      <c r="L120" s="19"/>
      <c r="M120" s="32"/>
      <c r="N120" s="32"/>
      <c r="O120" s="32"/>
      <c r="P120" s="32"/>
      <c r="Q120" s="32"/>
      <c r="R120" s="32"/>
      <c r="S120" s="32"/>
      <c r="T120" s="32"/>
      <c r="U120" s="32"/>
      <c r="V120" s="32"/>
      <c r="W120" s="32"/>
      <c r="X120" s="32"/>
      <c r="Y120" s="32"/>
      <c r="Z120" s="32"/>
      <c r="AA120" s="32"/>
    </row>
    <row r="121" spans="1:27" ht="15.75" x14ac:dyDescent="0.25">
      <c r="A121" s="31"/>
      <c r="B121" s="19"/>
      <c r="C121" s="19"/>
      <c r="D121" s="19"/>
      <c r="E121" s="19"/>
      <c r="F121" s="19"/>
      <c r="G121" s="19"/>
      <c r="H121" s="19"/>
      <c r="I121" s="19"/>
      <c r="J121" s="19"/>
      <c r="K121" s="19"/>
      <c r="L121" s="19"/>
      <c r="M121" s="32"/>
      <c r="N121" s="32"/>
      <c r="O121" s="32"/>
      <c r="P121" s="32"/>
      <c r="Q121" s="32"/>
      <c r="R121" s="32"/>
      <c r="S121" s="32"/>
      <c r="T121" s="32"/>
      <c r="U121" s="32"/>
      <c r="V121" s="32"/>
      <c r="W121" s="32"/>
      <c r="X121" s="32"/>
      <c r="Y121" s="32"/>
      <c r="Z121" s="32"/>
      <c r="AA121" s="32"/>
    </row>
    <row r="122" spans="1:27" ht="18" x14ac:dyDescent="0.25">
      <c r="A122" s="36" t="s">
        <v>999</v>
      </c>
      <c r="B122" s="19"/>
      <c r="C122" s="19"/>
      <c r="D122" s="19"/>
      <c r="E122" s="19"/>
      <c r="F122" s="19"/>
      <c r="G122" s="19"/>
      <c r="H122" s="19"/>
      <c r="I122" s="19"/>
      <c r="J122" s="19"/>
      <c r="K122" s="19"/>
      <c r="L122" s="19"/>
      <c r="M122" s="32"/>
      <c r="N122" s="32"/>
      <c r="O122" s="32"/>
      <c r="P122" s="32"/>
      <c r="Q122" s="32"/>
      <c r="R122" s="32"/>
      <c r="S122" s="32"/>
      <c r="T122" s="32"/>
      <c r="U122" s="32"/>
      <c r="V122" s="32"/>
      <c r="W122" s="32"/>
      <c r="X122" s="32"/>
      <c r="Y122" s="32"/>
      <c r="Z122" s="32"/>
      <c r="AA122" s="32"/>
    </row>
    <row r="123" spans="1:27" ht="15.75" x14ac:dyDescent="0.25">
      <c r="A123" s="21" t="s">
        <v>500</v>
      </c>
      <c r="B123" s="19"/>
      <c r="C123" s="19"/>
      <c r="D123" s="19"/>
      <c r="E123" s="19"/>
      <c r="F123" s="19"/>
      <c r="G123" s="19"/>
      <c r="H123" s="19"/>
      <c r="I123" s="19"/>
      <c r="J123" s="19"/>
      <c r="K123" s="19"/>
      <c r="L123" s="19"/>
      <c r="M123" s="32"/>
      <c r="N123" s="32"/>
      <c r="O123" s="32"/>
      <c r="P123" s="32"/>
      <c r="Q123" s="32"/>
      <c r="R123" s="32"/>
      <c r="S123" s="32"/>
      <c r="T123" s="32"/>
      <c r="U123" s="32"/>
      <c r="V123" s="32"/>
      <c r="W123" s="32"/>
      <c r="X123" s="32"/>
      <c r="Y123" s="32"/>
      <c r="Z123" s="32"/>
      <c r="AA123" s="32"/>
    </row>
    <row r="124" spans="1:27" ht="15.75" x14ac:dyDescent="0.25">
      <c r="A124" s="21" t="s">
        <v>501</v>
      </c>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row>
    <row r="125" spans="1:27" x14ac:dyDescent="0.25">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row>
    <row r="126" spans="1:27" x14ac:dyDescent="0.25">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row>
    <row r="127" spans="1:27" x14ac:dyDescent="0.25">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row>
    <row r="128" spans="1:27" x14ac:dyDescent="0.25">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row>
    <row r="129" spans="1:27" x14ac:dyDescent="0.25">
      <c r="A129" s="35"/>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row>
    <row r="130" spans="1:27" x14ac:dyDescent="0.25">
      <c r="A130" s="35"/>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row>
    <row r="131" spans="1:27" x14ac:dyDescent="0.25">
      <c r="A131" s="35"/>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row>
    <row r="132" spans="1:27" x14ac:dyDescent="0.25">
      <c r="A132" s="35"/>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row>
    <row r="133" spans="1:27"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row>
    <row r="134" spans="1:27"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row>
    <row r="135" spans="1:27"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row>
    <row r="136" spans="1:27"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row>
    <row r="137" spans="1:27"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row>
    <row r="138" spans="1:27"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0"/>
  <sheetViews>
    <sheetView topLeftCell="A154" workbookViewId="0">
      <selection activeCell="M196" sqref="M196"/>
    </sheetView>
  </sheetViews>
  <sheetFormatPr defaultColWidth="7.33203125" defaultRowHeight="15" x14ac:dyDescent="0.25"/>
  <cols>
    <col min="1" max="3" width="7.33203125" style="1" customWidth="1"/>
    <col min="4" max="4" width="9.109375" style="1" customWidth="1"/>
    <col min="5" max="5" width="9.77734375" style="1" customWidth="1"/>
    <col min="6" max="6" width="8.21875" style="1" customWidth="1"/>
    <col min="7" max="16384" width="7.33203125" style="1"/>
  </cols>
  <sheetData>
    <row r="1" spans="1:27" ht="16.5" thickTop="1" x14ac:dyDescent="0.25">
      <c r="A1" s="62"/>
      <c r="B1" s="63"/>
      <c r="C1" s="63"/>
      <c r="D1" s="63"/>
      <c r="E1" s="63"/>
      <c r="F1" s="63"/>
      <c r="G1" s="64"/>
      <c r="H1" s="32"/>
      <c r="I1" s="32"/>
      <c r="J1" s="32"/>
      <c r="K1" s="32"/>
      <c r="L1" s="32"/>
      <c r="M1" s="32"/>
      <c r="N1" s="32"/>
      <c r="O1" s="32"/>
      <c r="P1" s="32"/>
      <c r="Q1" s="32"/>
      <c r="R1" s="32"/>
      <c r="S1" s="32"/>
      <c r="T1" s="32"/>
      <c r="U1" s="32"/>
      <c r="V1" s="32"/>
      <c r="W1" s="32"/>
      <c r="X1" s="32"/>
      <c r="Y1" s="32"/>
      <c r="Z1" s="32"/>
      <c r="AA1" s="32"/>
    </row>
    <row r="2" spans="1:27" ht="15.75" x14ac:dyDescent="0.25">
      <c r="A2" s="65"/>
      <c r="B2" s="66"/>
      <c r="C2" s="66"/>
      <c r="D2" s="66"/>
      <c r="E2" s="66"/>
      <c r="F2" s="66"/>
      <c r="G2" s="67"/>
      <c r="H2" s="32"/>
      <c r="I2" s="32"/>
      <c r="J2" s="32"/>
      <c r="K2" s="32"/>
      <c r="L2" s="32"/>
      <c r="M2" s="32"/>
      <c r="N2" s="32"/>
      <c r="O2" s="32"/>
      <c r="P2" s="32"/>
      <c r="Q2" s="32"/>
      <c r="R2" s="32"/>
      <c r="S2" s="32"/>
      <c r="T2" s="32"/>
      <c r="U2" s="32"/>
      <c r="V2" s="32"/>
      <c r="W2" s="32"/>
      <c r="X2" s="32"/>
      <c r="Y2" s="32"/>
      <c r="Z2" s="32"/>
      <c r="AA2" s="32"/>
    </row>
    <row r="3" spans="1:27" ht="15.75" x14ac:dyDescent="0.25">
      <c r="A3" s="84" t="s">
        <v>1123</v>
      </c>
      <c r="B3" s="66"/>
      <c r="C3" s="66"/>
      <c r="D3" s="66"/>
      <c r="E3" s="66"/>
      <c r="F3" s="66"/>
      <c r="G3" s="67"/>
      <c r="H3" s="32"/>
      <c r="I3" s="32"/>
      <c r="J3" s="32"/>
      <c r="K3" s="32"/>
      <c r="L3" s="32"/>
      <c r="M3" s="32"/>
      <c r="N3" s="32"/>
      <c r="O3" s="32"/>
      <c r="P3" s="32"/>
      <c r="Q3" s="32"/>
      <c r="R3" s="32"/>
      <c r="S3" s="32"/>
      <c r="T3" s="32"/>
      <c r="U3" s="32"/>
      <c r="V3" s="32"/>
      <c r="W3" s="32"/>
      <c r="X3" s="32"/>
      <c r="Y3" s="32"/>
      <c r="Z3" s="32"/>
      <c r="AA3" s="32"/>
    </row>
    <row r="4" spans="1:27" ht="15.75" x14ac:dyDescent="0.25">
      <c r="A4" s="65" t="s">
        <v>813</v>
      </c>
      <c r="B4" s="66"/>
      <c r="C4" s="66"/>
      <c r="D4" s="66"/>
      <c r="E4" s="66"/>
      <c r="F4" s="66"/>
      <c r="G4" s="67"/>
      <c r="H4" s="32"/>
      <c r="I4" s="32"/>
      <c r="J4" s="32"/>
      <c r="K4" s="32"/>
      <c r="L4" s="32"/>
      <c r="M4" s="32"/>
      <c r="N4" s="32"/>
      <c r="O4" s="32"/>
      <c r="P4" s="32"/>
      <c r="Q4" s="32"/>
      <c r="R4" s="32"/>
      <c r="S4" s="32"/>
      <c r="T4" s="32"/>
      <c r="U4" s="32"/>
      <c r="V4" s="32"/>
      <c r="W4" s="32"/>
      <c r="X4" s="32"/>
      <c r="Y4" s="32"/>
      <c r="Z4" s="32"/>
      <c r="AA4" s="32"/>
    </row>
    <row r="5" spans="1:27" ht="15.75" x14ac:dyDescent="0.25">
      <c r="A5" s="65" t="s">
        <v>443</v>
      </c>
      <c r="B5" s="66"/>
      <c r="C5" s="66"/>
      <c r="D5" s="66"/>
      <c r="E5" s="66"/>
      <c r="F5" s="66"/>
      <c r="G5" s="67"/>
      <c r="H5" s="32"/>
      <c r="I5" s="32"/>
      <c r="J5" s="32"/>
      <c r="K5" s="32"/>
      <c r="L5" s="32"/>
      <c r="M5" s="32"/>
      <c r="N5" s="32"/>
      <c r="O5" s="32"/>
      <c r="P5" s="32"/>
      <c r="Q5" s="32"/>
      <c r="R5" s="32"/>
      <c r="S5" s="32"/>
      <c r="T5" s="32"/>
      <c r="U5" s="32"/>
      <c r="V5" s="32"/>
      <c r="W5" s="32"/>
      <c r="X5" s="32"/>
      <c r="Y5" s="32"/>
      <c r="Z5" s="32"/>
      <c r="AA5" s="32"/>
    </row>
    <row r="6" spans="1:27" ht="15.75" x14ac:dyDescent="0.25">
      <c r="A6" s="65"/>
      <c r="B6" s="66"/>
      <c r="C6" s="66"/>
      <c r="D6" s="66"/>
      <c r="E6" s="66"/>
      <c r="F6" s="66"/>
      <c r="G6" s="67"/>
      <c r="H6" s="32"/>
      <c r="I6" s="32"/>
      <c r="J6" s="32"/>
      <c r="K6" s="32"/>
      <c r="L6" s="32"/>
      <c r="M6" s="32"/>
      <c r="N6" s="32"/>
      <c r="O6" s="32"/>
      <c r="P6" s="32"/>
      <c r="Q6" s="32"/>
      <c r="R6" s="32"/>
      <c r="S6" s="32"/>
      <c r="T6" s="32"/>
      <c r="U6" s="32"/>
      <c r="V6" s="32"/>
      <c r="W6" s="32"/>
      <c r="X6" s="32"/>
      <c r="Y6" s="32"/>
      <c r="Z6" s="32"/>
      <c r="AA6" s="32"/>
    </row>
    <row r="7" spans="1:27" ht="15.75" x14ac:dyDescent="0.25">
      <c r="A7" s="65"/>
      <c r="B7" s="66"/>
      <c r="C7" s="66"/>
      <c r="D7" s="66"/>
      <c r="E7" s="66"/>
      <c r="F7" s="66"/>
      <c r="G7" s="67"/>
      <c r="H7" s="32"/>
      <c r="I7" s="32"/>
      <c r="J7" s="32"/>
      <c r="K7" s="32"/>
      <c r="L7" s="32"/>
      <c r="M7" s="32"/>
      <c r="N7" s="32"/>
      <c r="O7" s="32"/>
      <c r="P7" s="32"/>
      <c r="Q7" s="32"/>
      <c r="R7" s="32"/>
      <c r="S7" s="32"/>
      <c r="T7" s="32"/>
      <c r="U7" s="32"/>
      <c r="V7" s="32"/>
      <c r="W7" s="32"/>
      <c r="X7" s="32"/>
      <c r="Y7" s="32"/>
      <c r="Z7" s="32"/>
      <c r="AA7" s="32"/>
    </row>
    <row r="8" spans="1:27" ht="15.75" x14ac:dyDescent="0.25">
      <c r="A8" s="65"/>
      <c r="B8" s="66"/>
      <c r="C8" s="66"/>
      <c r="D8" s="66"/>
      <c r="E8" s="66"/>
      <c r="F8" s="66"/>
      <c r="G8" s="67"/>
      <c r="H8" s="32"/>
      <c r="I8" s="32"/>
      <c r="J8" s="32"/>
      <c r="K8" s="32"/>
      <c r="L8" s="32"/>
      <c r="M8" s="32"/>
      <c r="N8" s="32"/>
      <c r="O8" s="32"/>
      <c r="P8" s="32"/>
      <c r="Q8" s="32"/>
      <c r="R8" s="32"/>
      <c r="S8" s="32"/>
      <c r="T8" s="32"/>
      <c r="U8" s="32"/>
      <c r="V8" s="32"/>
      <c r="W8" s="32"/>
      <c r="X8" s="32"/>
      <c r="Y8" s="32"/>
      <c r="Z8" s="32"/>
      <c r="AA8" s="32"/>
    </row>
    <row r="9" spans="1:27" ht="15.75" x14ac:dyDescent="0.25">
      <c r="A9" s="65"/>
      <c r="B9" s="66"/>
      <c r="C9" s="66"/>
      <c r="D9" s="66"/>
      <c r="E9" s="66"/>
      <c r="F9" s="66"/>
      <c r="G9" s="67"/>
      <c r="H9" s="32"/>
      <c r="I9" s="32"/>
      <c r="J9" s="32"/>
      <c r="K9" s="32"/>
      <c r="L9" s="32"/>
      <c r="M9" s="32"/>
      <c r="N9" s="32"/>
      <c r="O9" s="32"/>
      <c r="P9" s="32"/>
      <c r="Q9" s="32"/>
      <c r="R9" s="32"/>
      <c r="S9" s="32"/>
      <c r="T9" s="32"/>
      <c r="U9" s="32"/>
      <c r="V9" s="32"/>
      <c r="W9" s="32"/>
      <c r="X9" s="32"/>
      <c r="Y9" s="32"/>
      <c r="Z9" s="32"/>
      <c r="AA9" s="32"/>
    </row>
    <row r="10" spans="1:27" ht="15.75" x14ac:dyDescent="0.25">
      <c r="A10" s="65"/>
      <c r="B10" s="66"/>
      <c r="C10" s="66"/>
      <c r="D10" s="66"/>
      <c r="E10" s="66"/>
      <c r="F10" s="66"/>
      <c r="G10" s="67"/>
      <c r="H10" s="32"/>
      <c r="I10" s="32"/>
      <c r="J10" s="32"/>
      <c r="K10" s="32"/>
      <c r="L10" s="32"/>
      <c r="M10" s="32"/>
      <c r="N10" s="32"/>
      <c r="O10" s="32"/>
      <c r="P10" s="32"/>
      <c r="Q10" s="32"/>
      <c r="R10" s="32"/>
      <c r="S10" s="32"/>
      <c r="T10" s="32"/>
      <c r="U10" s="32"/>
      <c r="V10" s="32"/>
      <c r="W10" s="32"/>
      <c r="X10" s="32"/>
      <c r="Y10" s="32"/>
      <c r="Z10" s="32"/>
      <c r="AA10" s="32"/>
    </row>
    <row r="11" spans="1:27" ht="15.75" x14ac:dyDescent="0.25">
      <c r="A11" s="65"/>
      <c r="B11" s="66"/>
      <c r="C11" s="66"/>
      <c r="D11" s="66"/>
      <c r="E11" s="66"/>
      <c r="F11" s="66"/>
      <c r="G11" s="67"/>
      <c r="H11" s="32"/>
      <c r="I11" s="32"/>
      <c r="J11" s="32"/>
      <c r="K11" s="32"/>
      <c r="L11" s="32"/>
      <c r="M11" s="32"/>
      <c r="N11" s="32"/>
      <c r="O11" s="32"/>
      <c r="P11" s="32"/>
      <c r="Q11" s="32"/>
      <c r="R11" s="32"/>
      <c r="S11" s="32"/>
      <c r="T11" s="32"/>
      <c r="U11" s="32"/>
      <c r="V11" s="32"/>
      <c r="W11" s="32"/>
      <c r="X11" s="32"/>
      <c r="Y11" s="32"/>
      <c r="Z11" s="32"/>
      <c r="AA11" s="32"/>
    </row>
    <row r="12" spans="1:27" ht="15.75" x14ac:dyDescent="0.25">
      <c r="A12" s="65"/>
      <c r="B12" s="66"/>
      <c r="C12" s="66"/>
      <c r="D12" s="66"/>
      <c r="E12" s="66"/>
      <c r="F12" s="66"/>
      <c r="G12" s="67"/>
      <c r="H12" s="32"/>
      <c r="I12" s="32"/>
      <c r="J12" s="32"/>
      <c r="K12" s="32"/>
      <c r="L12" s="32"/>
      <c r="M12" s="32"/>
      <c r="N12" s="32"/>
      <c r="O12" s="32"/>
      <c r="P12" s="32"/>
      <c r="Q12" s="32"/>
      <c r="R12" s="32"/>
      <c r="S12" s="32"/>
      <c r="T12" s="32"/>
      <c r="U12" s="32"/>
      <c r="V12" s="32"/>
      <c r="W12" s="32"/>
      <c r="X12" s="32"/>
      <c r="Y12" s="32"/>
      <c r="Z12" s="32"/>
      <c r="AA12" s="32"/>
    </row>
    <row r="13" spans="1:27" ht="16.5" thickBot="1" x14ac:dyDescent="0.3">
      <c r="A13" s="70"/>
      <c r="B13" s="71"/>
      <c r="C13" s="71"/>
      <c r="D13" s="71"/>
      <c r="E13" s="71"/>
      <c r="F13" s="71"/>
      <c r="G13" s="72"/>
      <c r="H13" s="32"/>
      <c r="I13" s="32"/>
      <c r="J13" s="32"/>
      <c r="K13" s="32"/>
      <c r="L13" s="32"/>
      <c r="M13" s="32"/>
      <c r="N13" s="32"/>
      <c r="O13" s="32"/>
      <c r="P13" s="32"/>
      <c r="Q13" s="32"/>
      <c r="R13" s="32"/>
      <c r="S13" s="32"/>
      <c r="T13" s="32"/>
      <c r="U13" s="32"/>
      <c r="V13" s="32"/>
      <c r="W13" s="32"/>
      <c r="X13" s="32"/>
      <c r="Y13" s="32"/>
      <c r="Z13" s="32"/>
      <c r="AA13" s="32"/>
    </row>
    <row r="14" spans="1:27" ht="15.75" thickTop="1" x14ac:dyDescent="0.25">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row>
    <row r="15" spans="1:27" x14ac:dyDescent="0.25">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row>
    <row r="16" spans="1:27" ht="18" x14ac:dyDescent="0.25">
      <c r="A16" s="22" t="s">
        <v>444</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row>
    <row r="17" spans="1:27" ht="15.75" x14ac:dyDescent="0.25">
      <c r="A17" s="21" t="s">
        <v>814</v>
      </c>
      <c r="B17" s="19"/>
      <c r="C17" s="19"/>
      <c r="D17" s="19"/>
      <c r="E17" s="19"/>
      <c r="F17" s="19"/>
      <c r="G17" s="19"/>
      <c r="H17" s="19"/>
      <c r="I17" s="19"/>
      <c r="J17" s="19"/>
      <c r="K17" s="19"/>
      <c r="L17" s="19"/>
      <c r="M17" s="32"/>
      <c r="N17" s="32"/>
      <c r="O17" s="32"/>
      <c r="P17" s="32"/>
      <c r="Q17" s="32"/>
      <c r="R17" s="32"/>
      <c r="S17" s="32"/>
      <c r="T17" s="32"/>
      <c r="U17" s="32"/>
      <c r="V17" s="32"/>
      <c r="W17" s="32"/>
      <c r="X17" s="32"/>
      <c r="Y17" s="32"/>
      <c r="Z17" s="32"/>
      <c r="AA17" s="32"/>
    </row>
    <row r="18" spans="1:27" ht="15.75" x14ac:dyDescent="0.25">
      <c r="A18" s="21" t="s">
        <v>815</v>
      </c>
      <c r="B18" s="19"/>
      <c r="C18" s="19"/>
      <c r="D18" s="19"/>
      <c r="E18" s="19"/>
      <c r="F18" s="19"/>
      <c r="G18" s="19"/>
      <c r="H18" s="19"/>
      <c r="I18" s="19"/>
      <c r="J18" s="19"/>
      <c r="K18" s="19"/>
      <c r="L18" s="19"/>
      <c r="M18" s="32"/>
      <c r="N18" s="32"/>
      <c r="O18" s="32"/>
      <c r="P18" s="32"/>
      <c r="Q18" s="32"/>
      <c r="R18" s="32"/>
      <c r="S18" s="32"/>
      <c r="T18" s="32"/>
      <c r="U18" s="32"/>
      <c r="V18" s="32"/>
      <c r="W18" s="32"/>
      <c r="X18" s="32"/>
      <c r="Y18" s="32"/>
      <c r="Z18" s="32"/>
      <c r="AA18" s="32"/>
    </row>
    <row r="19" spans="1:27" ht="15.75" x14ac:dyDescent="0.25">
      <c r="A19" s="21" t="s">
        <v>1124</v>
      </c>
      <c r="B19" s="19"/>
      <c r="C19" s="19"/>
      <c r="D19" s="19"/>
      <c r="E19" s="19"/>
      <c r="F19" s="19"/>
      <c r="G19" s="19"/>
      <c r="H19" s="19"/>
      <c r="I19" s="19"/>
      <c r="J19" s="19"/>
      <c r="K19" s="19"/>
      <c r="L19" s="19"/>
      <c r="M19" s="32"/>
      <c r="N19" s="32"/>
      <c r="O19" s="32"/>
      <c r="P19" s="32"/>
      <c r="Q19" s="32"/>
      <c r="R19" s="32"/>
      <c r="S19" s="32"/>
      <c r="T19" s="32"/>
      <c r="U19" s="32"/>
      <c r="V19" s="32"/>
      <c r="W19" s="32"/>
      <c r="X19" s="32"/>
      <c r="Y19" s="32"/>
      <c r="Z19" s="32"/>
      <c r="AA19" s="32"/>
    </row>
    <row r="20" spans="1:27" ht="15.75" x14ac:dyDescent="0.25">
      <c r="A20" s="33"/>
      <c r="B20" s="19"/>
      <c r="C20" s="19"/>
      <c r="D20" s="19"/>
      <c r="E20" s="19"/>
      <c r="F20" s="19"/>
      <c r="G20" s="19"/>
      <c r="H20" s="19"/>
      <c r="I20" s="19"/>
      <c r="J20" s="19"/>
      <c r="K20" s="19"/>
      <c r="L20" s="19"/>
      <c r="M20" s="32"/>
      <c r="N20" s="32"/>
      <c r="O20" s="32"/>
      <c r="P20" s="32"/>
      <c r="Q20" s="32"/>
      <c r="R20" s="32"/>
      <c r="S20" s="32"/>
      <c r="T20" s="32"/>
      <c r="U20" s="32"/>
      <c r="V20" s="32"/>
      <c r="W20" s="32"/>
      <c r="X20" s="32"/>
      <c r="Y20" s="32"/>
      <c r="Z20" s="32"/>
      <c r="AA20" s="32"/>
    </row>
    <row r="21" spans="1:27" ht="15.75" x14ac:dyDescent="0.25">
      <c r="A21" s="19" t="s">
        <v>816</v>
      </c>
      <c r="B21" s="19"/>
      <c r="C21" s="19"/>
      <c r="D21" s="19"/>
      <c r="E21" s="19"/>
      <c r="F21" s="19"/>
      <c r="G21" s="19"/>
      <c r="H21" s="19"/>
      <c r="I21" s="19"/>
      <c r="J21" s="19"/>
      <c r="K21" s="19"/>
      <c r="L21" s="19"/>
      <c r="M21" s="32"/>
      <c r="N21" s="32"/>
      <c r="O21" s="32"/>
      <c r="P21" s="32"/>
      <c r="Q21" s="32"/>
      <c r="R21" s="32"/>
      <c r="S21" s="32"/>
      <c r="T21" s="32"/>
      <c r="U21" s="32"/>
      <c r="V21" s="32"/>
      <c r="W21" s="32"/>
      <c r="X21" s="32"/>
      <c r="Y21" s="32"/>
      <c r="Z21" s="32"/>
      <c r="AA21" s="32"/>
    </row>
    <row r="22" spans="1:27" ht="15.75" x14ac:dyDescent="0.25">
      <c r="A22" s="19"/>
      <c r="B22" s="19"/>
      <c r="C22" s="95"/>
      <c r="D22" s="19" t="s">
        <v>256</v>
      </c>
      <c r="E22" s="19" t="s">
        <v>256</v>
      </c>
      <c r="F22" s="19"/>
      <c r="G22" s="19"/>
      <c r="H22" s="19"/>
      <c r="I22" s="19"/>
      <c r="J22" s="19"/>
      <c r="K22" s="19"/>
      <c r="L22" s="19"/>
      <c r="M22" s="32"/>
      <c r="N22" s="32"/>
      <c r="O22" s="32"/>
      <c r="P22" s="32"/>
      <c r="Q22" s="32"/>
      <c r="R22" s="32"/>
      <c r="S22" s="32"/>
      <c r="T22" s="32"/>
      <c r="U22" s="32"/>
      <c r="V22" s="32"/>
      <c r="W22" s="32"/>
      <c r="X22" s="32"/>
      <c r="Y22" s="32"/>
      <c r="Z22" s="32"/>
      <c r="AA22" s="32"/>
    </row>
    <row r="23" spans="1:27" ht="15.75" x14ac:dyDescent="0.25">
      <c r="A23" s="19"/>
      <c r="B23" s="19"/>
      <c r="C23" s="95"/>
      <c r="D23" s="19">
        <v>2</v>
      </c>
      <c r="E23" s="19">
        <v>30</v>
      </c>
      <c r="F23" s="19"/>
      <c r="G23" s="19"/>
      <c r="H23" s="19"/>
      <c r="I23" s="19"/>
      <c r="J23" s="19"/>
      <c r="K23" s="19"/>
      <c r="L23" s="19"/>
      <c r="M23" s="32"/>
      <c r="N23" s="32"/>
      <c r="O23" s="32"/>
      <c r="P23" s="32"/>
      <c r="Q23" s="32"/>
      <c r="R23" s="32"/>
      <c r="S23" s="32"/>
      <c r="T23" s="32"/>
      <c r="U23" s="32"/>
      <c r="V23" s="32"/>
      <c r="W23" s="32"/>
      <c r="X23" s="32"/>
      <c r="Y23" s="32"/>
      <c r="Z23" s="32"/>
      <c r="AA23" s="32"/>
    </row>
    <row r="24" spans="1:27" ht="15.75" x14ac:dyDescent="0.25">
      <c r="A24" s="19"/>
      <c r="B24" s="19" t="s">
        <v>167</v>
      </c>
      <c r="C24" s="95"/>
      <c r="D24" s="19" t="s">
        <v>445</v>
      </c>
      <c r="E24" s="19" t="s">
        <v>446</v>
      </c>
      <c r="F24" s="19"/>
      <c r="G24" s="19"/>
      <c r="H24" s="19"/>
      <c r="I24" s="19"/>
      <c r="J24" s="19"/>
      <c r="K24" s="19"/>
      <c r="L24" s="19"/>
      <c r="M24" s="32"/>
      <c r="N24" s="32"/>
      <c r="O24" s="32"/>
      <c r="P24" s="32"/>
      <c r="Q24" s="32"/>
      <c r="R24" s="32"/>
      <c r="S24" s="32"/>
      <c r="T24" s="32"/>
      <c r="U24" s="32"/>
      <c r="V24" s="32"/>
      <c r="W24" s="32"/>
      <c r="X24" s="32"/>
      <c r="Y24" s="32"/>
      <c r="Z24" s="32"/>
      <c r="AA24" s="32"/>
    </row>
    <row r="25" spans="1:27" ht="15.75" x14ac:dyDescent="0.25">
      <c r="A25" s="19"/>
      <c r="B25" s="19">
        <v>1</v>
      </c>
      <c r="C25" s="95"/>
      <c r="D25" s="19">
        <f t="shared" ref="D25:E43" si="0">($B25^2)+D$23</f>
        <v>3</v>
      </c>
      <c r="E25" s="19">
        <f t="shared" si="0"/>
        <v>31</v>
      </c>
      <c r="F25" s="19"/>
      <c r="G25" s="19"/>
      <c r="H25" s="19"/>
      <c r="I25" s="19"/>
      <c r="J25" s="19"/>
      <c r="K25" s="19"/>
      <c r="L25" s="19"/>
      <c r="M25" s="32"/>
      <c r="N25" s="32"/>
      <c r="O25" s="32"/>
      <c r="P25" s="32"/>
      <c r="Q25" s="32"/>
      <c r="R25" s="32"/>
      <c r="S25" s="32"/>
      <c r="T25" s="32"/>
      <c r="U25" s="32"/>
      <c r="V25" s="32"/>
      <c r="W25" s="32"/>
      <c r="X25" s="32"/>
      <c r="Y25" s="32"/>
      <c r="Z25" s="32"/>
      <c r="AA25" s="32"/>
    </row>
    <row r="26" spans="1:27" ht="15.75" x14ac:dyDescent="0.25">
      <c r="A26" s="19"/>
      <c r="B26" s="19">
        <v>2</v>
      </c>
      <c r="C26" s="95"/>
      <c r="D26" s="19">
        <f t="shared" si="0"/>
        <v>6</v>
      </c>
      <c r="E26" s="19">
        <f t="shared" si="0"/>
        <v>34</v>
      </c>
      <c r="F26" s="19"/>
      <c r="G26" s="19"/>
      <c r="H26" s="19"/>
      <c r="I26" s="19"/>
      <c r="J26" s="19"/>
      <c r="K26" s="19"/>
      <c r="L26" s="19"/>
      <c r="M26" s="32"/>
      <c r="N26" s="32"/>
      <c r="O26" s="32"/>
      <c r="P26" s="32"/>
      <c r="Q26" s="32"/>
      <c r="R26" s="32"/>
      <c r="S26" s="32"/>
      <c r="T26" s="32"/>
      <c r="U26" s="32"/>
      <c r="V26" s="32"/>
      <c r="W26" s="32"/>
      <c r="X26" s="32"/>
      <c r="Y26" s="32"/>
      <c r="Z26" s="32"/>
      <c r="AA26" s="32"/>
    </row>
    <row r="27" spans="1:27" ht="15.75" x14ac:dyDescent="0.25">
      <c r="A27" s="19"/>
      <c r="B27" s="19">
        <v>3</v>
      </c>
      <c r="C27" s="95"/>
      <c r="D27" s="19">
        <f t="shared" si="0"/>
        <v>11</v>
      </c>
      <c r="E27" s="19">
        <f t="shared" si="0"/>
        <v>39</v>
      </c>
      <c r="F27" s="19"/>
      <c r="G27" s="19"/>
      <c r="H27" s="19"/>
      <c r="I27" s="19"/>
      <c r="J27" s="19"/>
      <c r="K27" s="19"/>
      <c r="L27" s="19"/>
      <c r="M27" s="32"/>
      <c r="N27" s="32"/>
      <c r="O27" s="32"/>
      <c r="P27" s="32"/>
      <c r="Q27" s="32"/>
      <c r="R27" s="32"/>
      <c r="S27" s="32"/>
      <c r="T27" s="32"/>
      <c r="U27" s="32"/>
      <c r="V27" s="32"/>
      <c r="W27" s="32"/>
      <c r="X27" s="32"/>
      <c r="Y27" s="32"/>
      <c r="Z27" s="32"/>
      <c r="AA27" s="32"/>
    </row>
    <row r="28" spans="1:27" ht="15.75" x14ac:dyDescent="0.25">
      <c r="A28" s="19"/>
      <c r="B28" s="19">
        <v>4</v>
      </c>
      <c r="C28" s="95"/>
      <c r="D28" s="19">
        <f t="shared" si="0"/>
        <v>18</v>
      </c>
      <c r="E28" s="19">
        <f t="shared" si="0"/>
        <v>46</v>
      </c>
      <c r="F28" s="19"/>
      <c r="G28" s="19"/>
      <c r="H28" s="19"/>
      <c r="I28" s="19"/>
      <c r="J28" s="19"/>
      <c r="K28" s="19"/>
      <c r="L28" s="19"/>
      <c r="M28" s="32"/>
      <c r="N28" s="32"/>
      <c r="O28" s="32"/>
      <c r="P28" s="32"/>
      <c r="Q28" s="32"/>
      <c r="R28" s="32"/>
      <c r="S28" s="32"/>
      <c r="T28" s="32"/>
      <c r="U28" s="32"/>
      <c r="V28" s="32"/>
      <c r="W28" s="32"/>
      <c r="X28" s="32"/>
      <c r="Y28" s="32"/>
      <c r="Z28" s="32"/>
      <c r="AA28" s="32"/>
    </row>
    <row r="29" spans="1:27" ht="15.75" x14ac:dyDescent="0.25">
      <c r="A29" s="19"/>
      <c r="B29" s="19">
        <v>5</v>
      </c>
      <c r="C29" s="95"/>
      <c r="D29" s="19">
        <f t="shared" si="0"/>
        <v>27</v>
      </c>
      <c r="E29" s="19">
        <f t="shared" si="0"/>
        <v>55</v>
      </c>
      <c r="F29" s="19"/>
      <c r="G29" s="19"/>
      <c r="H29" s="19"/>
      <c r="I29" s="19"/>
      <c r="J29" s="19"/>
      <c r="K29" s="19"/>
      <c r="L29" s="19"/>
      <c r="M29" s="32"/>
      <c r="N29" s="32"/>
      <c r="O29" s="32"/>
      <c r="P29" s="32"/>
      <c r="Q29" s="32"/>
      <c r="R29" s="32"/>
      <c r="S29" s="32"/>
      <c r="T29" s="32"/>
      <c r="U29" s="32"/>
      <c r="V29" s="32"/>
      <c r="W29" s="32"/>
      <c r="X29" s="32"/>
      <c r="Y29" s="32"/>
      <c r="Z29" s="32"/>
      <c r="AA29" s="32"/>
    </row>
    <row r="30" spans="1:27" ht="15.75" x14ac:dyDescent="0.25">
      <c r="A30" s="19"/>
      <c r="B30" s="19">
        <v>6</v>
      </c>
      <c r="C30" s="95"/>
      <c r="D30" s="19">
        <f t="shared" si="0"/>
        <v>38</v>
      </c>
      <c r="E30" s="19">
        <f t="shared" si="0"/>
        <v>66</v>
      </c>
      <c r="F30" s="19"/>
      <c r="G30" s="19"/>
      <c r="H30" s="19"/>
      <c r="I30" s="19"/>
      <c r="J30" s="19"/>
      <c r="K30" s="19"/>
      <c r="L30" s="19"/>
      <c r="M30" s="32"/>
      <c r="N30" s="32"/>
      <c r="O30" s="32"/>
      <c r="P30" s="32"/>
      <c r="Q30" s="32"/>
      <c r="R30" s="32"/>
      <c r="S30" s="32"/>
      <c r="T30" s="32"/>
      <c r="U30" s="32"/>
      <c r="V30" s="32"/>
      <c r="W30" s="32"/>
      <c r="X30" s="32"/>
      <c r="Y30" s="32"/>
      <c r="Z30" s="32"/>
      <c r="AA30" s="32"/>
    </row>
    <row r="31" spans="1:27" ht="15.75" x14ac:dyDescent="0.25">
      <c r="A31" s="19"/>
      <c r="B31" s="19">
        <v>7</v>
      </c>
      <c r="C31" s="95"/>
      <c r="D31" s="19">
        <f t="shared" si="0"/>
        <v>51</v>
      </c>
      <c r="E31" s="19">
        <f t="shared" si="0"/>
        <v>79</v>
      </c>
      <c r="F31" s="19"/>
      <c r="G31" s="19"/>
      <c r="H31" s="19"/>
      <c r="I31" s="19"/>
      <c r="J31" s="19"/>
      <c r="K31" s="19"/>
      <c r="L31" s="19"/>
      <c r="M31" s="32"/>
      <c r="N31" s="32"/>
      <c r="O31" s="32"/>
      <c r="P31" s="32"/>
      <c r="Q31" s="32"/>
      <c r="R31" s="32"/>
      <c r="S31" s="32"/>
      <c r="T31" s="32"/>
      <c r="U31" s="32"/>
      <c r="V31" s="32"/>
      <c r="W31" s="32"/>
      <c r="X31" s="32"/>
      <c r="Y31" s="32"/>
      <c r="Z31" s="32"/>
      <c r="AA31" s="32"/>
    </row>
    <row r="32" spans="1:27" ht="15.75" x14ac:dyDescent="0.25">
      <c r="A32" s="19"/>
      <c r="B32" s="19">
        <v>8</v>
      </c>
      <c r="C32" s="95"/>
      <c r="D32" s="19">
        <f t="shared" si="0"/>
        <v>66</v>
      </c>
      <c r="E32" s="19">
        <f t="shared" si="0"/>
        <v>94</v>
      </c>
      <c r="F32" s="19"/>
      <c r="G32" s="19"/>
      <c r="H32" s="19"/>
      <c r="I32" s="19"/>
      <c r="J32" s="19"/>
      <c r="K32" s="19"/>
      <c r="L32" s="19"/>
      <c r="M32" s="32"/>
      <c r="N32" s="32"/>
      <c r="O32" s="32"/>
      <c r="P32" s="32"/>
      <c r="Q32" s="32"/>
      <c r="R32" s="32"/>
      <c r="S32" s="32"/>
      <c r="T32" s="32"/>
      <c r="U32" s="32"/>
      <c r="V32" s="32"/>
      <c r="W32" s="32"/>
      <c r="X32" s="32"/>
      <c r="Y32" s="32"/>
      <c r="Z32" s="32"/>
      <c r="AA32" s="32"/>
    </row>
    <row r="33" spans="1:27" ht="15.75" x14ac:dyDescent="0.25">
      <c r="A33" s="19"/>
      <c r="B33" s="19">
        <v>9</v>
      </c>
      <c r="C33" s="95"/>
      <c r="D33" s="19">
        <f t="shared" si="0"/>
        <v>83</v>
      </c>
      <c r="E33" s="19">
        <f t="shared" si="0"/>
        <v>111</v>
      </c>
      <c r="F33" s="19"/>
      <c r="G33" s="19"/>
      <c r="H33" s="19"/>
      <c r="I33" s="19"/>
      <c r="J33" s="19"/>
      <c r="K33" s="19"/>
      <c r="L33" s="19"/>
      <c r="M33" s="32"/>
      <c r="N33" s="32"/>
      <c r="O33" s="32"/>
      <c r="P33" s="32"/>
      <c r="Q33" s="32"/>
      <c r="R33" s="32"/>
      <c r="S33" s="32"/>
      <c r="T33" s="32"/>
      <c r="U33" s="32"/>
      <c r="V33" s="32"/>
      <c r="W33" s="32"/>
      <c r="X33" s="32"/>
      <c r="Y33" s="32"/>
      <c r="Z33" s="32"/>
      <c r="AA33" s="32"/>
    </row>
    <row r="34" spans="1:27" ht="15.75" x14ac:dyDescent="0.25">
      <c r="A34" s="19"/>
      <c r="B34" s="19">
        <v>10</v>
      </c>
      <c r="C34" s="95"/>
      <c r="D34" s="19">
        <f t="shared" si="0"/>
        <v>102</v>
      </c>
      <c r="E34" s="19">
        <f t="shared" si="0"/>
        <v>130</v>
      </c>
      <c r="F34" s="19"/>
      <c r="G34" s="19"/>
      <c r="H34" s="19"/>
      <c r="I34" s="19"/>
      <c r="J34" s="19"/>
      <c r="K34" s="19"/>
      <c r="L34" s="19"/>
      <c r="M34" s="32"/>
      <c r="N34" s="32"/>
      <c r="O34" s="32"/>
      <c r="P34" s="32"/>
      <c r="Q34" s="32"/>
      <c r="R34" s="32"/>
      <c r="S34" s="32"/>
      <c r="T34" s="32"/>
      <c r="U34" s="32"/>
      <c r="V34" s="32"/>
      <c r="W34" s="32"/>
      <c r="X34" s="32"/>
      <c r="Y34" s="32"/>
      <c r="Z34" s="32"/>
      <c r="AA34" s="32"/>
    </row>
    <row r="35" spans="1:27" ht="15.75" x14ac:dyDescent="0.25">
      <c r="A35" s="19"/>
      <c r="B35" s="19">
        <v>11</v>
      </c>
      <c r="C35" s="95"/>
      <c r="D35" s="19">
        <f t="shared" si="0"/>
        <v>123</v>
      </c>
      <c r="E35" s="19">
        <f t="shared" si="0"/>
        <v>151</v>
      </c>
      <c r="F35" s="19"/>
      <c r="G35" s="19"/>
      <c r="H35" s="19"/>
      <c r="I35" s="19"/>
      <c r="J35" s="19"/>
      <c r="K35" s="19"/>
      <c r="L35" s="19"/>
      <c r="M35" s="32"/>
      <c r="N35" s="32"/>
      <c r="O35" s="32"/>
      <c r="P35" s="32"/>
      <c r="Q35" s="32"/>
      <c r="R35" s="32"/>
      <c r="S35" s="32"/>
      <c r="T35" s="32"/>
      <c r="U35" s="32"/>
      <c r="V35" s="32"/>
      <c r="W35" s="32"/>
      <c r="X35" s="32"/>
      <c r="Y35" s="32"/>
      <c r="Z35" s="32"/>
      <c r="AA35" s="32"/>
    </row>
    <row r="36" spans="1:27" ht="15.75" x14ac:dyDescent="0.25">
      <c r="A36" s="19"/>
      <c r="B36" s="19">
        <v>12</v>
      </c>
      <c r="C36" s="95"/>
      <c r="D36" s="19">
        <f t="shared" si="0"/>
        <v>146</v>
      </c>
      <c r="E36" s="19">
        <f t="shared" si="0"/>
        <v>174</v>
      </c>
      <c r="F36" s="19"/>
      <c r="G36" s="19"/>
      <c r="H36" s="19"/>
      <c r="I36" s="19"/>
      <c r="J36" s="19"/>
      <c r="K36" s="19"/>
      <c r="L36" s="19"/>
      <c r="M36" s="32"/>
      <c r="N36" s="32"/>
      <c r="O36" s="32"/>
      <c r="P36" s="32"/>
      <c r="Q36" s="32"/>
      <c r="R36" s="32"/>
      <c r="S36" s="32"/>
      <c r="T36" s="32"/>
      <c r="U36" s="32"/>
      <c r="V36" s="32"/>
      <c r="W36" s="32"/>
      <c r="X36" s="32"/>
      <c r="Y36" s="32"/>
      <c r="Z36" s="32"/>
      <c r="AA36" s="32"/>
    </row>
    <row r="37" spans="1:27" ht="15.75" x14ac:dyDescent="0.25">
      <c r="A37" s="19"/>
      <c r="B37" s="19">
        <v>13</v>
      </c>
      <c r="C37" s="95"/>
      <c r="D37" s="19">
        <f t="shared" si="0"/>
        <v>171</v>
      </c>
      <c r="E37" s="19">
        <f t="shared" si="0"/>
        <v>199</v>
      </c>
      <c r="F37" s="19"/>
      <c r="G37" s="19"/>
      <c r="H37" s="19"/>
      <c r="I37" s="19"/>
      <c r="J37" s="19"/>
      <c r="K37" s="19"/>
      <c r="L37" s="19"/>
      <c r="M37" s="32"/>
      <c r="N37" s="32"/>
      <c r="O37" s="32"/>
      <c r="P37" s="32"/>
      <c r="Q37" s="32"/>
      <c r="R37" s="32"/>
      <c r="S37" s="32"/>
      <c r="T37" s="32"/>
      <c r="U37" s="32"/>
      <c r="V37" s="32"/>
      <c r="W37" s="32"/>
      <c r="X37" s="32"/>
      <c r="Y37" s="32"/>
      <c r="Z37" s="32"/>
      <c r="AA37" s="32"/>
    </row>
    <row r="38" spans="1:27" ht="15.75" x14ac:dyDescent="0.25">
      <c r="A38" s="19"/>
      <c r="B38" s="19">
        <v>14</v>
      </c>
      <c r="C38" s="95"/>
      <c r="D38" s="19">
        <f t="shared" si="0"/>
        <v>198</v>
      </c>
      <c r="E38" s="19">
        <f t="shared" si="0"/>
        <v>226</v>
      </c>
      <c r="F38" s="19"/>
      <c r="G38" s="19"/>
      <c r="H38" s="19"/>
      <c r="I38" s="19"/>
      <c r="J38" s="19"/>
      <c r="K38" s="19"/>
      <c r="L38" s="19"/>
      <c r="M38" s="32"/>
      <c r="N38" s="32"/>
      <c r="O38" s="32"/>
      <c r="P38" s="32"/>
      <c r="Q38" s="32"/>
      <c r="R38" s="32"/>
      <c r="S38" s="32"/>
      <c r="T38" s="32"/>
      <c r="U38" s="32"/>
      <c r="V38" s="32"/>
      <c r="W38" s="32"/>
      <c r="X38" s="32"/>
      <c r="Y38" s="32"/>
      <c r="Z38" s="32"/>
      <c r="AA38" s="32"/>
    </row>
    <row r="39" spans="1:27" ht="15.75" x14ac:dyDescent="0.25">
      <c r="A39" s="19"/>
      <c r="B39" s="19">
        <v>15</v>
      </c>
      <c r="C39" s="95"/>
      <c r="D39" s="19">
        <f t="shared" si="0"/>
        <v>227</v>
      </c>
      <c r="E39" s="19">
        <f t="shared" si="0"/>
        <v>255</v>
      </c>
      <c r="F39" s="19"/>
      <c r="G39" s="19"/>
      <c r="H39" s="19"/>
      <c r="I39" s="19"/>
      <c r="J39" s="19"/>
      <c r="K39" s="19"/>
      <c r="L39" s="19"/>
      <c r="M39" s="32"/>
      <c r="N39" s="32"/>
      <c r="O39" s="32"/>
      <c r="P39" s="32"/>
      <c r="Q39" s="32"/>
      <c r="R39" s="32"/>
      <c r="S39" s="32"/>
      <c r="T39" s="32"/>
      <c r="U39" s="32"/>
      <c r="V39" s="32"/>
      <c r="W39" s="32"/>
      <c r="X39" s="32"/>
      <c r="Y39" s="32"/>
      <c r="Z39" s="32"/>
      <c r="AA39" s="32"/>
    </row>
    <row r="40" spans="1:27" ht="15.75" x14ac:dyDescent="0.25">
      <c r="A40" s="19"/>
      <c r="B40" s="19">
        <v>16</v>
      </c>
      <c r="C40" s="95"/>
      <c r="D40" s="19">
        <f t="shared" si="0"/>
        <v>258</v>
      </c>
      <c r="E40" s="19">
        <f t="shared" si="0"/>
        <v>286</v>
      </c>
      <c r="F40" s="19"/>
      <c r="G40" s="19"/>
      <c r="H40" s="19"/>
      <c r="I40" s="19"/>
      <c r="J40" s="19"/>
      <c r="K40" s="19"/>
      <c r="L40" s="19"/>
      <c r="M40" s="32"/>
      <c r="N40" s="32"/>
      <c r="O40" s="32"/>
      <c r="P40" s="32"/>
      <c r="Q40" s="32"/>
      <c r="R40" s="32"/>
      <c r="S40" s="32"/>
      <c r="T40" s="32"/>
      <c r="U40" s="32"/>
      <c r="V40" s="32"/>
      <c r="W40" s="32"/>
      <c r="X40" s="32"/>
      <c r="Y40" s="32"/>
      <c r="Z40" s="32"/>
      <c r="AA40" s="32"/>
    </row>
    <row r="41" spans="1:27" ht="15.75" x14ac:dyDescent="0.25">
      <c r="A41" s="19"/>
      <c r="B41" s="19">
        <v>17</v>
      </c>
      <c r="C41" s="95"/>
      <c r="D41" s="19">
        <f t="shared" si="0"/>
        <v>291</v>
      </c>
      <c r="E41" s="19">
        <f t="shared" si="0"/>
        <v>319</v>
      </c>
      <c r="F41" s="19"/>
      <c r="G41" s="19"/>
      <c r="H41" s="19"/>
      <c r="I41" s="19"/>
      <c r="J41" s="19"/>
      <c r="K41" s="19"/>
      <c r="L41" s="19"/>
      <c r="M41" s="32"/>
      <c r="N41" s="32"/>
      <c r="O41" s="32"/>
      <c r="P41" s="32"/>
      <c r="Q41" s="32"/>
      <c r="R41" s="32"/>
      <c r="S41" s="32"/>
      <c r="T41" s="32"/>
      <c r="U41" s="32"/>
      <c r="V41" s="32"/>
      <c r="W41" s="32"/>
      <c r="X41" s="32"/>
      <c r="Y41" s="32"/>
      <c r="Z41" s="32"/>
      <c r="AA41" s="32"/>
    </row>
    <row r="42" spans="1:27" ht="15.75" x14ac:dyDescent="0.25">
      <c r="A42" s="19"/>
      <c r="B42" s="19">
        <v>18</v>
      </c>
      <c r="C42" s="95"/>
      <c r="D42" s="19">
        <f t="shared" si="0"/>
        <v>326</v>
      </c>
      <c r="E42" s="19">
        <f t="shared" si="0"/>
        <v>354</v>
      </c>
      <c r="F42" s="19"/>
      <c r="G42" s="19"/>
      <c r="H42" s="19"/>
      <c r="I42" s="19"/>
      <c r="J42" s="19"/>
      <c r="K42" s="19"/>
      <c r="L42" s="19"/>
      <c r="M42" s="32"/>
      <c r="N42" s="32"/>
      <c r="O42" s="32"/>
      <c r="P42" s="32"/>
      <c r="Q42" s="32"/>
      <c r="R42" s="32"/>
      <c r="S42" s="32"/>
      <c r="T42" s="32"/>
      <c r="U42" s="32"/>
      <c r="V42" s="32"/>
      <c r="W42" s="32"/>
      <c r="X42" s="32"/>
      <c r="Y42" s="32"/>
      <c r="Z42" s="32"/>
      <c r="AA42" s="32"/>
    </row>
    <row r="43" spans="1:27" ht="15.75" x14ac:dyDescent="0.25">
      <c r="A43" s="19"/>
      <c r="B43" s="19">
        <v>19</v>
      </c>
      <c r="C43" s="95"/>
      <c r="D43" s="19">
        <f t="shared" si="0"/>
        <v>363</v>
      </c>
      <c r="E43" s="19">
        <f t="shared" si="0"/>
        <v>391</v>
      </c>
      <c r="F43" s="19"/>
      <c r="G43" s="19"/>
      <c r="H43" s="19"/>
      <c r="I43" s="19"/>
      <c r="J43" s="19"/>
      <c r="K43" s="19"/>
      <c r="L43" s="19"/>
      <c r="M43" s="32"/>
      <c r="N43" s="32"/>
      <c r="O43" s="32"/>
      <c r="P43" s="32"/>
      <c r="Q43" s="32"/>
      <c r="R43" s="32"/>
      <c r="S43" s="32"/>
      <c r="T43" s="32"/>
      <c r="U43" s="32"/>
      <c r="V43" s="32"/>
      <c r="W43" s="32"/>
      <c r="X43" s="32"/>
      <c r="Y43" s="32"/>
      <c r="Z43" s="32"/>
      <c r="AA43" s="32"/>
    </row>
    <row r="44" spans="1:27" ht="15.75" x14ac:dyDescent="0.25">
      <c r="A44" s="19"/>
      <c r="B44" s="19"/>
      <c r="C44" s="19"/>
      <c r="D44" s="19"/>
      <c r="E44" s="19"/>
      <c r="F44" s="19"/>
      <c r="G44" s="19"/>
      <c r="H44" s="19"/>
      <c r="I44" s="19"/>
      <c r="J44" s="19"/>
      <c r="K44" s="19"/>
      <c r="L44" s="19"/>
      <c r="M44" s="32"/>
      <c r="N44" s="32"/>
      <c r="O44" s="32"/>
      <c r="P44" s="32"/>
      <c r="Q44" s="32"/>
      <c r="R44" s="32"/>
      <c r="S44" s="32"/>
      <c r="T44" s="32"/>
      <c r="U44" s="32"/>
      <c r="V44" s="32"/>
      <c r="W44" s="32"/>
      <c r="X44" s="32"/>
      <c r="Y44" s="32"/>
      <c r="Z44" s="32"/>
      <c r="AA44" s="32"/>
    </row>
    <row r="45" spans="1:27" ht="15.75" x14ac:dyDescent="0.25">
      <c r="A45" s="19" t="s">
        <v>448</v>
      </c>
      <c r="B45" s="19"/>
      <c r="C45" s="19"/>
      <c r="D45" s="19"/>
      <c r="E45" s="19"/>
      <c r="F45" s="19"/>
      <c r="G45" s="19"/>
      <c r="H45" s="19"/>
      <c r="I45" s="19"/>
      <c r="J45" s="19"/>
      <c r="K45" s="19"/>
      <c r="L45" s="19"/>
      <c r="M45" s="32"/>
      <c r="N45" s="32"/>
      <c r="O45" s="32"/>
      <c r="P45" s="32"/>
      <c r="Q45" s="32"/>
      <c r="R45" s="32"/>
      <c r="S45" s="32"/>
      <c r="T45" s="32"/>
      <c r="U45" s="32"/>
      <c r="V45" s="32"/>
      <c r="W45" s="32"/>
      <c r="X45" s="32"/>
      <c r="Y45" s="32"/>
      <c r="Z45" s="32"/>
      <c r="AA45" s="32"/>
    </row>
    <row r="46" spans="1:27" ht="15.75" x14ac:dyDescent="0.25">
      <c r="A46" s="19" t="s">
        <v>449</v>
      </c>
      <c r="B46" s="19"/>
      <c r="C46" s="19"/>
      <c r="D46" s="19"/>
      <c r="E46" s="19"/>
      <c r="F46" s="19"/>
      <c r="G46" s="19"/>
      <c r="H46" s="19"/>
      <c r="I46" s="19"/>
      <c r="J46" s="19"/>
      <c r="K46" s="19"/>
      <c r="L46" s="19"/>
      <c r="M46" s="32"/>
      <c r="N46" s="32"/>
      <c r="O46" s="32"/>
      <c r="P46" s="32"/>
      <c r="Q46" s="32"/>
      <c r="R46" s="32"/>
      <c r="S46" s="32"/>
      <c r="T46" s="32"/>
      <c r="U46" s="32"/>
      <c r="V46" s="32"/>
      <c r="W46" s="32"/>
      <c r="X46" s="32"/>
      <c r="Y46" s="32"/>
      <c r="Z46" s="32"/>
      <c r="AA46" s="32"/>
    </row>
    <row r="47" spans="1:27" ht="15.75" x14ac:dyDescent="0.25">
      <c r="A47" s="19"/>
      <c r="B47" s="19"/>
      <c r="C47" s="19"/>
      <c r="D47" s="19"/>
      <c r="E47" s="19"/>
      <c r="F47" s="19"/>
      <c r="G47" s="19"/>
      <c r="H47" s="19"/>
      <c r="I47" s="19"/>
      <c r="J47" s="19"/>
      <c r="K47" s="19"/>
      <c r="L47" s="19"/>
      <c r="M47" s="32"/>
      <c r="N47" s="32"/>
      <c r="O47" s="32"/>
      <c r="P47" s="32"/>
      <c r="Q47" s="32"/>
      <c r="R47" s="32"/>
      <c r="S47" s="32"/>
      <c r="T47" s="32"/>
      <c r="U47" s="32"/>
      <c r="V47" s="32"/>
      <c r="W47" s="32"/>
      <c r="X47" s="32"/>
      <c r="Y47" s="32"/>
      <c r="Z47" s="32"/>
      <c r="AA47" s="32"/>
    </row>
    <row r="48" spans="1:27" ht="15.75" x14ac:dyDescent="0.25">
      <c r="A48" s="19" t="s">
        <v>817</v>
      </c>
      <c r="B48" s="19"/>
      <c r="C48" s="19"/>
      <c r="D48" s="19"/>
      <c r="E48" s="19"/>
      <c r="F48" s="19"/>
      <c r="G48" s="19"/>
      <c r="H48" s="19"/>
      <c r="I48" s="19"/>
      <c r="J48" s="19"/>
      <c r="K48" s="19"/>
      <c r="L48" s="19"/>
      <c r="M48" s="32"/>
      <c r="N48" s="32"/>
      <c r="O48" s="32"/>
      <c r="P48" s="32"/>
      <c r="Q48" s="32"/>
      <c r="R48" s="32"/>
      <c r="S48" s="32"/>
      <c r="T48" s="32"/>
      <c r="U48" s="32"/>
      <c r="V48" s="32"/>
      <c r="W48" s="32"/>
      <c r="X48" s="32"/>
      <c r="Y48" s="32"/>
      <c r="Z48" s="32"/>
      <c r="AA48" s="32"/>
    </row>
    <row r="49" spans="1:27" ht="15.75" x14ac:dyDescent="0.25">
      <c r="A49" s="19" t="s">
        <v>450</v>
      </c>
      <c r="B49" s="19"/>
      <c r="C49" s="19"/>
      <c r="D49" s="19"/>
      <c r="E49" s="19"/>
      <c r="F49" s="19"/>
      <c r="G49" s="19"/>
      <c r="H49" s="19"/>
      <c r="I49" s="19"/>
      <c r="J49" s="19"/>
      <c r="K49" s="19"/>
      <c r="L49" s="19"/>
      <c r="M49" s="32"/>
      <c r="N49" s="32"/>
      <c r="O49" s="32"/>
      <c r="P49" s="32"/>
      <c r="Q49" s="32"/>
      <c r="R49" s="32"/>
      <c r="S49" s="32"/>
      <c r="T49" s="32"/>
      <c r="U49" s="32"/>
      <c r="V49" s="32"/>
      <c r="W49" s="32"/>
      <c r="X49" s="32"/>
      <c r="Y49" s="32"/>
      <c r="Z49" s="32"/>
      <c r="AA49" s="32"/>
    </row>
    <row r="50" spans="1:27" ht="15.75" x14ac:dyDescent="0.25">
      <c r="A50" s="19"/>
      <c r="B50" s="19"/>
      <c r="C50" s="19"/>
      <c r="D50" s="19"/>
      <c r="E50" s="19"/>
      <c r="F50" s="19"/>
      <c r="G50" s="19"/>
      <c r="H50" s="19"/>
      <c r="I50" s="19"/>
      <c r="J50" s="19"/>
      <c r="K50" s="19"/>
      <c r="L50" s="19"/>
      <c r="M50" s="32"/>
      <c r="N50" s="32"/>
      <c r="O50" s="32"/>
      <c r="P50" s="32"/>
      <c r="Q50" s="32"/>
      <c r="R50" s="32"/>
      <c r="S50" s="32"/>
      <c r="T50" s="32"/>
      <c r="U50" s="32"/>
      <c r="V50" s="32"/>
      <c r="W50" s="32"/>
      <c r="X50" s="32"/>
      <c r="Y50" s="32"/>
      <c r="Z50" s="32"/>
      <c r="AA50" s="32"/>
    </row>
    <row r="51" spans="1:27" ht="15.75" x14ac:dyDescent="0.25">
      <c r="A51" s="19" t="s">
        <v>451</v>
      </c>
      <c r="B51" s="19"/>
      <c r="C51" s="19"/>
      <c r="D51" s="19"/>
      <c r="E51" s="19"/>
      <c r="F51" s="19"/>
      <c r="G51" s="19"/>
      <c r="H51" s="19"/>
      <c r="I51" s="19"/>
      <c r="J51" s="19"/>
      <c r="K51" s="19"/>
      <c r="L51" s="19"/>
      <c r="M51" s="32"/>
      <c r="N51" s="32"/>
      <c r="O51" s="32"/>
      <c r="P51" s="32"/>
      <c r="Q51" s="32"/>
      <c r="R51" s="32"/>
      <c r="S51" s="32"/>
      <c r="T51" s="32"/>
      <c r="U51" s="32"/>
      <c r="V51" s="32"/>
      <c r="W51" s="32"/>
      <c r="X51" s="32"/>
      <c r="Y51" s="32"/>
      <c r="Z51" s="32"/>
      <c r="AA51" s="32"/>
    </row>
    <row r="52" spans="1:27" ht="15.75" x14ac:dyDescent="0.25">
      <c r="A52" s="19" t="s">
        <v>452</v>
      </c>
      <c r="B52" s="19"/>
      <c r="C52" s="19"/>
      <c r="D52" s="19"/>
      <c r="E52" s="19"/>
      <c r="F52" s="19"/>
      <c r="G52" s="19"/>
      <c r="H52" s="19"/>
      <c r="I52" s="19"/>
      <c r="J52" s="19"/>
      <c r="K52" s="19"/>
      <c r="L52" s="19"/>
      <c r="M52" s="32"/>
      <c r="N52" s="32"/>
      <c r="O52" s="32"/>
      <c r="P52" s="32"/>
      <c r="Q52" s="32"/>
      <c r="R52" s="32"/>
      <c r="S52" s="32"/>
      <c r="T52" s="32"/>
      <c r="U52" s="32"/>
      <c r="V52" s="32"/>
      <c r="W52" s="32"/>
      <c r="X52" s="32"/>
      <c r="Y52" s="32"/>
      <c r="Z52" s="32"/>
      <c r="AA52" s="32"/>
    </row>
    <row r="53" spans="1:27" ht="15.75" x14ac:dyDescent="0.25">
      <c r="A53" s="19" t="s">
        <v>453</v>
      </c>
      <c r="B53" s="19"/>
      <c r="C53" s="19"/>
      <c r="D53" s="19"/>
      <c r="E53" s="19"/>
      <c r="F53" s="19"/>
      <c r="G53" s="19"/>
      <c r="H53" s="19"/>
      <c r="I53" s="19"/>
      <c r="J53" s="19"/>
      <c r="K53" s="19"/>
      <c r="L53" s="19"/>
      <c r="M53" s="32"/>
      <c r="N53" s="32"/>
      <c r="O53" s="32"/>
      <c r="P53" s="32"/>
      <c r="Q53" s="32"/>
      <c r="R53" s="32"/>
      <c r="S53" s="32"/>
      <c r="T53" s="32"/>
      <c r="U53" s="32"/>
      <c r="V53" s="32"/>
      <c r="W53" s="32"/>
      <c r="X53" s="32"/>
      <c r="Y53" s="32"/>
      <c r="Z53" s="32"/>
      <c r="AA53" s="32"/>
    </row>
    <row r="54" spans="1:27" ht="15.75" x14ac:dyDescent="0.25">
      <c r="A54" s="19" t="s">
        <v>454</v>
      </c>
      <c r="B54" s="19"/>
      <c r="C54" s="19"/>
      <c r="D54" s="19"/>
      <c r="E54" s="19"/>
      <c r="F54" s="19"/>
      <c r="G54" s="19"/>
      <c r="H54" s="19"/>
      <c r="I54" s="19"/>
      <c r="J54" s="19"/>
      <c r="K54" s="19"/>
      <c r="L54" s="19"/>
      <c r="M54" s="32"/>
      <c r="N54" s="32"/>
      <c r="O54" s="32"/>
      <c r="P54" s="32"/>
      <c r="Q54" s="32"/>
      <c r="R54" s="32"/>
      <c r="S54" s="32"/>
      <c r="T54" s="32"/>
      <c r="U54" s="32"/>
      <c r="V54" s="32"/>
      <c r="W54" s="32"/>
      <c r="X54" s="32"/>
      <c r="Y54" s="32"/>
      <c r="Z54" s="32"/>
      <c r="AA54" s="32"/>
    </row>
    <row r="55" spans="1:27" ht="15.75" x14ac:dyDescent="0.25">
      <c r="A55" s="19"/>
      <c r="B55" s="19"/>
      <c r="C55" s="19"/>
      <c r="D55" s="19"/>
      <c r="E55" s="19"/>
      <c r="F55" s="19"/>
      <c r="G55" s="19"/>
      <c r="H55" s="19"/>
      <c r="I55" s="19"/>
      <c r="J55" s="19"/>
      <c r="K55" s="19"/>
      <c r="L55" s="19"/>
      <c r="M55" s="32"/>
      <c r="N55" s="32"/>
      <c r="O55" s="32"/>
      <c r="P55" s="32"/>
      <c r="Q55" s="32"/>
      <c r="R55" s="32"/>
      <c r="S55" s="32"/>
      <c r="T55" s="32"/>
      <c r="U55" s="32"/>
      <c r="V55" s="32"/>
      <c r="W55" s="32"/>
      <c r="X55" s="32"/>
      <c r="Y55" s="32"/>
      <c r="Z55" s="32"/>
      <c r="AA55" s="32"/>
    </row>
    <row r="56" spans="1:27" ht="15.75" x14ac:dyDescent="0.25">
      <c r="A56" s="19" t="s">
        <v>455</v>
      </c>
      <c r="B56" s="19"/>
      <c r="C56" s="19"/>
      <c r="D56" s="19"/>
      <c r="E56" s="19"/>
      <c r="F56" s="19"/>
      <c r="G56" s="19"/>
      <c r="H56" s="19"/>
      <c r="I56" s="19"/>
      <c r="J56" s="19"/>
      <c r="K56" s="19"/>
      <c r="L56" s="19"/>
      <c r="M56" s="32"/>
      <c r="N56" s="32"/>
      <c r="O56" s="32"/>
      <c r="P56" s="32"/>
      <c r="Q56" s="32"/>
      <c r="R56" s="32"/>
      <c r="S56" s="32"/>
      <c r="T56" s="32"/>
      <c r="U56" s="32"/>
      <c r="V56" s="32"/>
      <c r="W56" s="32"/>
      <c r="X56" s="32"/>
      <c r="Y56" s="32"/>
      <c r="Z56" s="32"/>
      <c r="AA56" s="32"/>
    </row>
    <row r="57" spans="1:27" ht="15.75" x14ac:dyDescent="0.25">
      <c r="A57" s="19" t="s">
        <v>818</v>
      </c>
      <c r="B57" s="19"/>
      <c r="C57" s="19"/>
      <c r="D57" s="19"/>
      <c r="E57" s="19"/>
      <c r="F57" s="19"/>
      <c r="G57" s="19"/>
      <c r="H57" s="19"/>
      <c r="I57" s="19"/>
      <c r="J57" s="19"/>
      <c r="K57" s="19"/>
      <c r="L57" s="19"/>
      <c r="M57" s="32"/>
      <c r="N57" s="32"/>
      <c r="O57" s="32"/>
      <c r="P57" s="32"/>
      <c r="Q57" s="32"/>
      <c r="R57" s="32"/>
      <c r="S57" s="32"/>
      <c r="T57" s="32"/>
      <c r="U57" s="32"/>
      <c r="V57" s="32"/>
      <c r="W57" s="32"/>
      <c r="X57" s="32"/>
      <c r="Y57" s="32"/>
      <c r="Z57" s="32"/>
      <c r="AA57" s="32"/>
    </row>
    <row r="58" spans="1:27" ht="15.75" x14ac:dyDescent="0.25">
      <c r="A58" s="19" t="s">
        <v>819</v>
      </c>
      <c r="B58" s="19"/>
      <c r="C58" s="19"/>
      <c r="D58" s="19"/>
      <c r="E58" s="19"/>
      <c r="F58" s="19"/>
      <c r="G58" s="19"/>
      <c r="H58" s="19"/>
      <c r="I58" s="19"/>
      <c r="J58" s="19"/>
      <c r="K58" s="19"/>
      <c r="L58" s="19"/>
      <c r="M58" s="32"/>
      <c r="N58" s="32"/>
      <c r="O58" s="32"/>
      <c r="P58" s="32"/>
      <c r="Q58" s="32"/>
      <c r="R58" s="32"/>
      <c r="S58" s="32"/>
      <c r="T58" s="32"/>
      <c r="U58" s="32"/>
      <c r="V58" s="32"/>
      <c r="W58" s="32"/>
      <c r="X58" s="32"/>
      <c r="Y58" s="32"/>
      <c r="Z58" s="32"/>
      <c r="AA58" s="32"/>
    </row>
    <row r="59" spans="1:27" ht="15.75" x14ac:dyDescent="0.25">
      <c r="A59" s="19" t="s">
        <v>820</v>
      </c>
      <c r="B59" s="19"/>
      <c r="C59" s="19"/>
      <c r="D59" s="19"/>
      <c r="E59" s="19"/>
      <c r="F59" s="19"/>
      <c r="G59" s="19"/>
      <c r="H59" s="19"/>
      <c r="I59" s="19"/>
      <c r="J59" s="19"/>
      <c r="K59" s="19"/>
      <c r="L59" s="19"/>
      <c r="M59" s="32"/>
      <c r="N59" s="32"/>
      <c r="O59" s="32"/>
      <c r="P59" s="32"/>
      <c r="Q59" s="32"/>
      <c r="R59" s="32"/>
      <c r="S59" s="32"/>
      <c r="T59" s="32"/>
      <c r="U59" s="32"/>
      <c r="V59" s="32"/>
      <c r="W59" s="32"/>
      <c r="X59" s="32"/>
      <c r="Y59" s="32"/>
      <c r="Z59" s="32"/>
      <c r="AA59" s="32"/>
    </row>
    <row r="60" spans="1:27" ht="15.75" x14ac:dyDescent="0.25">
      <c r="A60" s="19" t="s">
        <v>821</v>
      </c>
      <c r="B60" s="19"/>
      <c r="C60" s="19"/>
      <c r="D60" s="19"/>
      <c r="E60" s="19"/>
      <c r="F60" s="19"/>
      <c r="G60" s="19"/>
      <c r="H60" s="19"/>
      <c r="I60" s="19"/>
      <c r="J60" s="19"/>
      <c r="K60" s="19"/>
      <c r="L60" s="19"/>
      <c r="M60" s="32"/>
      <c r="N60" s="32"/>
      <c r="O60" s="32"/>
      <c r="P60" s="32"/>
      <c r="Q60" s="32"/>
      <c r="R60" s="32"/>
      <c r="S60" s="32"/>
      <c r="T60" s="32"/>
      <c r="U60" s="32"/>
      <c r="V60" s="32"/>
      <c r="W60" s="32"/>
      <c r="X60" s="32"/>
      <c r="Y60" s="32"/>
      <c r="Z60" s="32"/>
      <c r="AA60" s="32"/>
    </row>
    <row r="61" spans="1:27" ht="15.75" x14ac:dyDescent="0.25">
      <c r="A61" s="19"/>
      <c r="B61" s="19"/>
      <c r="C61" s="19"/>
      <c r="D61" s="19"/>
      <c r="E61" s="19"/>
      <c r="F61" s="19"/>
      <c r="G61" s="19"/>
      <c r="H61" s="19"/>
      <c r="I61" s="19"/>
      <c r="J61" s="19"/>
      <c r="K61" s="19"/>
      <c r="L61" s="19"/>
      <c r="M61" s="32"/>
      <c r="N61" s="32"/>
      <c r="O61" s="32"/>
      <c r="P61" s="32"/>
      <c r="Q61" s="32"/>
      <c r="R61" s="32"/>
      <c r="S61" s="32"/>
      <c r="T61" s="32"/>
      <c r="U61" s="32"/>
      <c r="V61" s="32"/>
      <c r="W61" s="32"/>
      <c r="X61" s="32"/>
      <c r="Y61" s="32"/>
      <c r="Z61" s="32"/>
      <c r="AA61" s="32"/>
    </row>
    <row r="62" spans="1:27" ht="15.75" x14ac:dyDescent="0.25">
      <c r="A62" s="19" t="s">
        <v>1173</v>
      </c>
      <c r="B62" s="19"/>
      <c r="C62" s="19"/>
      <c r="D62" s="19"/>
      <c r="E62" s="19"/>
      <c r="F62" s="19"/>
      <c r="G62" s="19"/>
      <c r="H62" s="19"/>
      <c r="I62" s="19"/>
      <c r="J62" s="19"/>
      <c r="K62" s="19"/>
      <c r="L62" s="19"/>
      <c r="M62" s="32"/>
      <c r="N62" s="32"/>
      <c r="O62" s="32"/>
      <c r="P62" s="32"/>
      <c r="Q62" s="32"/>
      <c r="R62" s="32"/>
      <c r="S62" s="32"/>
      <c r="T62" s="32"/>
      <c r="U62" s="32"/>
      <c r="V62" s="32"/>
      <c r="W62" s="32"/>
      <c r="X62" s="32"/>
      <c r="Y62" s="32"/>
      <c r="Z62" s="32"/>
      <c r="AA62" s="32"/>
    </row>
    <row r="63" spans="1:27" ht="15.75" x14ac:dyDescent="0.25">
      <c r="A63" s="19" t="s">
        <v>822</v>
      </c>
      <c r="B63" s="19"/>
      <c r="C63" s="19"/>
      <c r="D63" s="19"/>
      <c r="E63" s="19"/>
      <c r="F63" s="19"/>
      <c r="G63" s="19"/>
      <c r="H63" s="19"/>
      <c r="I63" s="19"/>
      <c r="J63" s="19"/>
      <c r="K63" s="19"/>
      <c r="L63" s="19"/>
      <c r="M63" s="32"/>
      <c r="N63" s="32"/>
      <c r="O63" s="32"/>
      <c r="P63" s="32"/>
      <c r="Q63" s="32"/>
      <c r="R63" s="32"/>
      <c r="S63" s="32"/>
      <c r="T63" s="32"/>
      <c r="U63" s="32"/>
      <c r="V63" s="32"/>
      <c r="W63" s="32"/>
      <c r="X63" s="32"/>
      <c r="Y63" s="32"/>
      <c r="Z63" s="32"/>
      <c r="AA63" s="32"/>
    </row>
    <row r="64" spans="1:27" ht="15.75" x14ac:dyDescent="0.25">
      <c r="A64" s="19"/>
      <c r="B64" s="19"/>
      <c r="C64" s="19"/>
      <c r="D64" s="19"/>
      <c r="E64" s="19"/>
      <c r="F64" s="19"/>
      <c r="G64" s="19"/>
      <c r="H64" s="19"/>
      <c r="I64" s="19"/>
      <c r="J64" s="19"/>
      <c r="K64" s="19"/>
      <c r="L64" s="19"/>
      <c r="M64" s="32"/>
      <c r="N64" s="32"/>
      <c r="O64" s="32"/>
      <c r="P64" s="32"/>
      <c r="Q64" s="32"/>
      <c r="R64" s="32"/>
      <c r="S64" s="32"/>
      <c r="T64" s="32"/>
      <c r="U64" s="32"/>
      <c r="V64" s="32"/>
      <c r="W64" s="32"/>
      <c r="X64" s="32"/>
      <c r="Y64" s="32"/>
      <c r="Z64" s="32"/>
      <c r="AA64" s="32"/>
    </row>
    <row r="65" spans="1:27" ht="15.75" x14ac:dyDescent="0.25">
      <c r="A65" s="19"/>
      <c r="B65" s="19"/>
      <c r="C65" s="19"/>
      <c r="D65" s="19"/>
      <c r="E65" s="19"/>
      <c r="F65" s="19"/>
      <c r="G65" s="19"/>
      <c r="H65" s="19"/>
      <c r="I65" s="19"/>
      <c r="J65" s="19"/>
      <c r="K65" s="19"/>
      <c r="L65" s="19"/>
      <c r="M65" s="32"/>
      <c r="N65" s="32"/>
      <c r="O65" s="32"/>
      <c r="P65" s="32"/>
      <c r="Q65" s="32"/>
      <c r="R65" s="32"/>
      <c r="S65" s="32"/>
      <c r="T65" s="32"/>
      <c r="U65" s="32"/>
      <c r="V65" s="32"/>
      <c r="W65" s="32"/>
      <c r="X65" s="32"/>
      <c r="Y65" s="32"/>
      <c r="Z65" s="32"/>
      <c r="AA65" s="32"/>
    </row>
    <row r="66" spans="1:27" ht="15.75" x14ac:dyDescent="0.25">
      <c r="A66" s="19"/>
      <c r="B66" s="19"/>
      <c r="C66" s="19"/>
      <c r="D66" s="19"/>
      <c r="E66" s="19"/>
      <c r="F66" s="19"/>
      <c r="G66" s="19"/>
      <c r="H66" s="19"/>
      <c r="I66" s="19"/>
      <c r="J66" s="19"/>
      <c r="K66" s="19"/>
      <c r="L66" s="19"/>
      <c r="M66" s="32"/>
      <c r="N66" s="32"/>
      <c r="O66" s="32"/>
      <c r="P66" s="32"/>
      <c r="Q66" s="32"/>
      <c r="R66" s="32"/>
      <c r="S66" s="32"/>
      <c r="T66" s="32"/>
      <c r="U66" s="32"/>
      <c r="V66" s="32"/>
      <c r="W66" s="32"/>
      <c r="X66" s="32"/>
      <c r="Y66" s="32"/>
      <c r="Z66" s="32"/>
      <c r="AA66" s="32"/>
    </row>
    <row r="67" spans="1:27" ht="15.75" x14ac:dyDescent="0.25">
      <c r="A67" s="19" t="s">
        <v>1125</v>
      </c>
      <c r="B67" s="19"/>
      <c r="C67" s="19"/>
      <c r="D67" s="19"/>
      <c r="E67" s="19"/>
      <c r="F67" s="19"/>
      <c r="G67" s="19"/>
      <c r="H67" s="19"/>
      <c r="I67" s="19"/>
      <c r="J67" s="19"/>
      <c r="K67" s="19"/>
      <c r="L67" s="19"/>
      <c r="M67" s="32"/>
      <c r="N67" s="32"/>
      <c r="O67" s="32"/>
      <c r="P67" s="32"/>
      <c r="Q67" s="32"/>
      <c r="R67" s="32"/>
      <c r="S67" s="32"/>
      <c r="T67" s="32"/>
      <c r="U67" s="32"/>
      <c r="V67" s="32"/>
      <c r="W67" s="32"/>
      <c r="X67" s="32"/>
      <c r="Y67" s="32"/>
      <c r="Z67" s="32"/>
      <c r="AA67" s="32"/>
    </row>
    <row r="68" spans="1:27" ht="15.75" x14ac:dyDescent="0.25">
      <c r="A68" s="19" t="s">
        <v>823</v>
      </c>
      <c r="B68" s="19"/>
      <c r="C68" s="19"/>
      <c r="D68" s="19"/>
      <c r="E68" s="19"/>
      <c r="F68" s="19"/>
      <c r="G68" s="19"/>
      <c r="H68" s="19"/>
      <c r="I68" s="19"/>
      <c r="J68" s="19"/>
      <c r="K68" s="19"/>
      <c r="L68" s="19"/>
      <c r="M68" s="32"/>
      <c r="N68" s="32"/>
      <c r="O68" s="32"/>
      <c r="P68" s="32"/>
      <c r="Q68" s="32"/>
      <c r="R68" s="32"/>
      <c r="S68" s="32"/>
      <c r="T68" s="32"/>
      <c r="U68" s="32"/>
      <c r="V68" s="32"/>
      <c r="W68" s="32"/>
      <c r="X68" s="32"/>
      <c r="Y68" s="32"/>
      <c r="Z68" s="32"/>
      <c r="AA68" s="32"/>
    </row>
    <row r="69" spans="1:27" ht="15.75" x14ac:dyDescent="0.25">
      <c r="A69" s="19"/>
      <c r="B69" s="19"/>
      <c r="C69" s="19"/>
      <c r="D69" s="19"/>
      <c r="E69" s="19"/>
      <c r="F69" s="19"/>
      <c r="G69" s="19"/>
      <c r="H69" s="19"/>
      <c r="I69" s="19"/>
      <c r="J69" s="19"/>
      <c r="K69" s="19"/>
      <c r="L69" s="19"/>
      <c r="M69" s="32"/>
      <c r="N69" s="32"/>
      <c r="O69" s="32"/>
      <c r="P69" s="32"/>
      <c r="Q69" s="32"/>
      <c r="R69" s="32"/>
      <c r="S69" s="32"/>
      <c r="T69" s="32"/>
      <c r="U69" s="32"/>
      <c r="V69" s="32"/>
      <c r="W69" s="32"/>
      <c r="X69" s="32"/>
      <c r="Y69" s="32"/>
      <c r="Z69" s="32"/>
      <c r="AA69" s="32"/>
    </row>
    <row r="70" spans="1:27" ht="15.75" x14ac:dyDescent="0.25">
      <c r="A70" s="19" t="s">
        <v>824</v>
      </c>
      <c r="B70" s="19"/>
      <c r="C70" s="19"/>
      <c r="D70" s="19"/>
      <c r="E70" s="19"/>
      <c r="F70" s="19"/>
      <c r="G70" s="19"/>
      <c r="H70" s="19"/>
      <c r="I70" s="19"/>
      <c r="J70" s="19"/>
      <c r="K70" s="19"/>
      <c r="L70" s="19"/>
      <c r="M70" s="32"/>
      <c r="N70" s="32"/>
      <c r="O70" s="32"/>
      <c r="P70" s="32"/>
      <c r="Q70" s="32"/>
      <c r="R70" s="32"/>
      <c r="S70" s="32"/>
      <c r="T70" s="32"/>
      <c r="U70" s="32"/>
      <c r="V70" s="32"/>
      <c r="W70" s="32"/>
      <c r="X70" s="32"/>
      <c r="Y70" s="32"/>
      <c r="Z70" s="32"/>
      <c r="AA70" s="32"/>
    </row>
    <row r="71" spans="1:27" ht="15.75" x14ac:dyDescent="0.25">
      <c r="A71" s="19" t="s">
        <v>825</v>
      </c>
      <c r="B71" s="19"/>
      <c r="C71" s="19"/>
      <c r="D71" s="19"/>
      <c r="E71" s="19"/>
      <c r="F71" s="19"/>
      <c r="G71" s="19"/>
      <c r="H71" s="19"/>
      <c r="I71" s="19"/>
      <c r="J71" s="19"/>
      <c r="K71" s="19"/>
      <c r="L71" s="19"/>
      <c r="M71" s="32"/>
      <c r="N71" s="32"/>
      <c r="O71" s="32"/>
      <c r="P71" s="32"/>
      <c r="Q71" s="32"/>
      <c r="R71" s="32"/>
      <c r="S71" s="32"/>
      <c r="T71" s="32"/>
      <c r="U71" s="32"/>
      <c r="V71" s="32"/>
      <c r="W71" s="32"/>
      <c r="X71" s="32"/>
      <c r="Y71" s="32"/>
      <c r="Z71" s="32"/>
      <c r="AA71" s="32"/>
    </row>
    <row r="72" spans="1:27" ht="15.75" x14ac:dyDescent="0.25">
      <c r="A72" s="19"/>
      <c r="B72" s="19"/>
      <c r="C72" s="19"/>
      <c r="D72" s="19"/>
      <c r="E72" s="19"/>
      <c r="F72" s="19"/>
      <c r="G72" s="19"/>
      <c r="H72" s="19"/>
      <c r="I72" s="19"/>
      <c r="J72" s="19"/>
      <c r="K72" s="19"/>
      <c r="L72" s="19"/>
      <c r="M72" s="32"/>
      <c r="N72" s="32"/>
      <c r="O72" s="32"/>
      <c r="P72" s="32"/>
      <c r="Q72" s="32"/>
      <c r="R72" s="32"/>
      <c r="S72" s="32"/>
      <c r="T72" s="32"/>
      <c r="U72" s="32"/>
      <c r="V72" s="32"/>
      <c r="W72" s="32"/>
      <c r="X72" s="32"/>
      <c r="Y72" s="32"/>
      <c r="Z72" s="32"/>
      <c r="AA72" s="32"/>
    </row>
    <row r="73" spans="1:27" ht="15.75" x14ac:dyDescent="0.25">
      <c r="A73" s="19" t="s">
        <v>826</v>
      </c>
      <c r="B73" s="19"/>
      <c r="C73" s="19"/>
      <c r="D73" s="19"/>
      <c r="E73" s="19"/>
      <c r="F73" s="19"/>
      <c r="G73" s="19"/>
      <c r="H73" s="19"/>
      <c r="I73" s="19"/>
      <c r="J73" s="19"/>
      <c r="K73" s="19"/>
      <c r="L73" s="19"/>
      <c r="M73" s="32"/>
      <c r="N73" s="32"/>
      <c r="O73" s="32"/>
      <c r="P73" s="32"/>
      <c r="Q73" s="32"/>
      <c r="R73" s="32"/>
      <c r="S73" s="32"/>
      <c r="T73" s="32"/>
      <c r="U73" s="32"/>
      <c r="V73" s="32"/>
      <c r="W73" s="32"/>
      <c r="X73" s="32"/>
      <c r="Y73" s="32"/>
      <c r="Z73" s="32"/>
      <c r="AA73" s="32"/>
    </row>
    <row r="74" spans="1:27" ht="15.75" x14ac:dyDescent="0.25">
      <c r="A74" s="19" t="s">
        <v>827</v>
      </c>
      <c r="B74" s="19"/>
      <c r="C74" s="19"/>
      <c r="D74" s="19"/>
      <c r="E74" s="19"/>
      <c r="F74" s="19"/>
      <c r="G74" s="19"/>
      <c r="H74" s="19"/>
      <c r="I74" s="19"/>
      <c r="J74" s="19"/>
      <c r="K74" s="19"/>
      <c r="L74" s="19"/>
      <c r="M74" s="32"/>
      <c r="N74" s="32"/>
      <c r="O74" s="32"/>
      <c r="P74" s="32"/>
      <c r="Q74" s="32"/>
      <c r="R74" s="32"/>
      <c r="S74" s="32"/>
      <c r="T74" s="32"/>
      <c r="U74" s="32"/>
      <c r="V74" s="32"/>
      <c r="W74" s="32"/>
      <c r="X74" s="32"/>
      <c r="Y74" s="32"/>
      <c r="Z74" s="32"/>
      <c r="AA74" s="32"/>
    </row>
    <row r="75" spans="1:27" ht="15.75" x14ac:dyDescent="0.25">
      <c r="A75" s="19" t="s">
        <v>828</v>
      </c>
      <c r="B75" s="19"/>
      <c r="C75" s="19"/>
      <c r="D75" s="19"/>
      <c r="E75" s="19"/>
      <c r="F75" s="19"/>
      <c r="G75" s="19"/>
      <c r="H75" s="19"/>
      <c r="I75" s="19"/>
      <c r="J75" s="19"/>
      <c r="K75" s="19"/>
      <c r="L75" s="19"/>
      <c r="M75" s="32"/>
      <c r="N75" s="32"/>
      <c r="O75" s="32"/>
      <c r="P75" s="32"/>
      <c r="Q75" s="32"/>
      <c r="R75" s="32"/>
      <c r="S75" s="32"/>
      <c r="T75" s="32"/>
      <c r="U75" s="32"/>
      <c r="V75" s="32"/>
      <c r="W75" s="32"/>
      <c r="X75" s="32"/>
      <c r="Y75" s="32"/>
      <c r="Z75" s="32"/>
      <c r="AA75" s="32"/>
    </row>
    <row r="76" spans="1:27" ht="15.75" x14ac:dyDescent="0.25">
      <c r="A76" s="19" t="s">
        <v>829</v>
      </c>
      <c r="B76" s="19"/>
      <c r="C76" s="19"/>
      <c r="D76" s="19"/>
      <c r="E76" s="19"/>
      <c r="F76" s="19"/>
      <c r="G76" s="19"/>
      <c r="H76" s="19"/>
      <c r="I76" s="19"/>
      <c r="J76" s="19"/>
      <c r="K76" s="19"/>
      <c r="L76" s="19"/>
      <c r="M76" s="32"/>
      <c r="N76" s="32"/>
      <c r="O76" s="32"/>
      <c r="P76" s="32"/>
      <c r="Q76" s="32"/>
      <c r="R76" s="32"/>
      <c r="S76" s="32"/>
      <c r="T76" s="32"/>
      <c r="U76" s="32"/>
      <c r="V76" s="32"/>
      <c r="W76" s="32"/>
      <c r="X76" s="32"/>
      <c r="Y76" s="32"/>
      <c r="Z76" s="32"/>
      <c r="AA76" s="32"/>
    </row>
    <row r="77" spans="1:27" ht="15.75" x14ac:dyDescent="0.25">
      <c r="A77" s="19" t="s">
        <v>830</v>
      </c>
      <c r="B77" s="19"/>
      <c r="C77" s="19"/>
      <c r="D77" s="19"/>
      <c r="E77" s="19"/>
      <c r="F77" s="19"/>
      <c r="G77" s="19"/>
      <c r="H77" s="19"/>
      <c r="I77" s="19"/>
      <c r="J77" s="19"/>
      <c r="K77" s="19"/>
      <c r="L77" s="19"/>
      <c r="M77" s="32"/>
      <c r="N77" s="32"/>
      <c r="O77" s="32"/>
      <c r="P77" s="32"/>
      <c r="Q77" s="32"/>
      <c r="R77" s="32"/>
      <c r="S77" s="32"/>
      <c r="T77" s="32"/>
      <c r="U77" s="32"/>
      <c r="V77" s="32"/>
      <c r="W77" s="32"/>
      <c r="X77" s="32"/>
      <c r="Y77" s="32"/>
      <c r="Z77" s="32"/>
      <c r="AA77" s="32"/>
    </row>
    <row r="78" spans="1:27" ht="15.75" x14ac:dyDescent="0.25">
      <c r="A78" s="19" t="s">
        <v>831</v>
      </c>
      <c r="B78" s="19"/>
      <c r="C78" s="19"/>
      <c r="D78" s="19"/>
      <c r="E78" s="19"/>
      <c r="F78" s="19"/>
      <c r="G78" s="19"/>
      <c r="H78" s="19"/>
      <c r="I78" s="19"/>
      <c r="J78" s="19"/>
      <c r="K78" s="19"/>
      <c r="L78" s="19"/>
      <c r="M78" s="32"/>
      <c r="N78" s="32"/>
      <c r="O78" s="32"/>
      <c r="P78" s="32"/>
      <c r="Q78" s="32"/>
      <c r="R78" s="32"/>
      <c r="S78" s="32"/>
      <c r="T78" s="32"/>
      <c r="U78" s="32"/>
      <c r="V78" s="32"/>
      <c r="W78" s="32"/>
      <c r="X78" s="32"/>
      <c r="Y78" s="32"/>
      <c r="Z78" s="32"/>
      <c r="AA78" s="32"/>
    </row>
    <row r="79" spans="1:27" ht="15.75" x14ac:dyDescent="0.25">
      <c r="A79" s="19"/>
      <c r="B79" s="19"/>
      <c r="C79" s="19"/>
      <c r="D79" s="19"/>
      <c r="E79" s="19"/>
      <c r="F79" s="19"/>
      <c r="G79" s="19"/>
      <c r="H79" s="19"/>
      <c r="I79" s="19"/>
      <c r="J79" s="19"/>
      <c r="K79" s="19"/>
      <c r="L79" s="19"/>
      <c r="M79" s="32"/>
      <c r="N79" s="32"/>
      <c r="O79" s="32"/>
      <c r="P79" s="32"/>
      <c r="Q79" s="32"/>
      <c r="R79" s="32"/>
      <c r="S79" s="32"/>
      <c r="T79" s="32"/>
      <c r="U79" s="32"/>
      <c r="V79" s="32"/>
      <c r="W79" s="32"/>
      <c r="X79" s="32"/>
      <c r="Y79" s="32"/>
      <c r="Z79" s="32"/>
      <c r="AA79" s="32"/>
    </row>
    <row r="80" spans="1:27" ht="15.75" x14ac:dyDescent="0.25">
      <c r="A80" s="19" t="s">
        <v>832</v>
      </c>
      <c r="B80" s="19"/>
      <c r="C80" s="19"/>
      <c r="D80" s="19"/>
      <c r="E80" s="19"/>
      <c r="F80" s="19"/>
      <c r="G80" s="19"/>
      <c r="H80" s="19"/>
      <c r="I80" s="19"/>
      <c r="J80" s="19"/>
      <c r="K80" s="19"/>
      <c r="L80" s="19"/>
      <c r="M80" s="32"/>
      <c r="N80" s="32"/>
      <c r="O80" s="32"/>
      <c r="P80" s="32"/>
      <c r="Q80" s="32"/>
      <c r="R80" s="32"/>
      <c r="S80" s="32"/>
      <c r="T80" s="32"/>
      <c r="U80" s="32"/>
      <c r="V80" s="32"/>
      <c r="W80" s="32"/>
      <c r="X80" s="32"/>
      <c r="Y80" s="32"/>
      <c r="Z80" s="32"/>
      <c r="AA80" s="32"/>
    </row>
    <row r="81" spans="1:27" ht="15.75" x14ac:dyDescent="0.25">
      <c r="A81" s="19" t="s">
        <v>833</v>
      </c>
      <c r="B81" s="19"/>
      <c r="C81" s="19"/>
      <c r="D81" s="19"/>
      <c r="E81" s="19"/>
      <c r="F81" s="19"/>
      <c r="G81" s="19"/>
      <c r="H81" s="19"/>
      <c r="I81" s="19"/>
      <c r="J81" s="19"/>
      <c r="K81" s="19"/>
      <c r="L81" s="19"/>
      <c r="M81" s="32"/>
      <c r="N81" s="32"/>
      <c r="O81" s="32"/>
      <c r="P81" s="32"/>
      <c r="Q81" s="32"/>
      <c r="R81" s="32"/>
      <c r="S81" s="32"/>
      <c r="T81" s="32"/>
      <c r="U81" s="32"/>
      <c r="V81" s="32"/>
      <c r="W81" s="32"/>
      <c r="X81" s="32"/>
      <c r="Y81" s="32"/>
      <c r="Z81" s="32"/>
      <c r="AA81" s="32"/>
    </row>
    <row r="82" spans="1:27" ht="15.75" x14ac:dyDescent="0.25">
      <c r="A82" s="19" t="s">
        <v>834</v>
      </c>
      <c r="B82" s="19"/>
      <c r="C82" s="19"/>
      <c r="D82" s="19"/>
      <c r="E82" s="19"/>
      <c r="F82" s="19"/>
      <c r="G82" s="19"/>
      <c r="H82" s="19"/>
      <c r="I82" s="19"/>
      <c r="J82" s="19"/>
      <c r="K82" s="19"/>
      <c r="L82" s="19"/>
      <c r="M82" s="32"/>
      <c r="N82" s="32"/>
      <c r="O82" s="32"/>
      <c r="P82" s="32"/>
      <c r="Q82" s="32"/>
      <c r="R82" s="32"/>
      <c r="S82" s="32"/>
      <c r="T82" s="32"/>
      <c r="U82" s="32"/>
      <c r="V82" s="32"/>
      <c r="W82" s="32"/>
      <c r="X82" s="32"/>
      <c r="Y82" s="32"/>
      <c r="Z82" s="32"/>
      <c r="AA82" s="32"/>
    </row>
    <row r="83" spans="1:27" ht="15.75" x14ac:dyDescent="0.25">
      <c r="A83" s="19" t="s">
        <v>835</v>
      </c>
      <c r="B83" s="19"/>
      <c r="C83" s="19"/>
      <c r="D83" s="19"/>
      <c r="E83" s="19"/>
      <c r="F83" s="19"/>
      <c r="G83" s="19"/>
      <c r="H83" s="19"/>
      <c r="I83" s="19"/>
      <c r="J83" s="19"/>
      <c r="K83" s="19"/>
      <c r="L83" s="19"/>
      <c r="M83" s="32"/>
      <c r="N83" s="32"/>
      <c r="O83" s="32"/>
      <c r="P83" s="32"/>
      <c r="Q83" s="32"/>
      <c r="R83" s="32"/>
      <c r="S83" s="32"/>
      <c r="T83" s="32"/>
      <c r="U83" s="32"/>
      <c r="V83" s="32"/>
      <c r="W83" s="32"/>
      <c r="X83" s="32"/>
      <c r="Y83" s="32"/>
      <c r="Z83" s="32"/>
      <c r="AA83" s="32"/>
    </row>
    <row r="84" spans="1:27" ht="15.75" x14ac:dyDescent="0.25">
      <c r="A84" s="19" t="s">
        <v>836</v>
      </c>
      <c r="B84" s="19"/>
      <c r="C84" s="19"/>
      <c r="D84" s="19"/>
      <c r="E84" s="19"/>
      <c r="F84" s="19"/>
      <c r="G84" s="19"/>
      <c r="H84" s="19"/>
      <c r="I84" s="19"/>
      <c r="J84" s="19"/>
      <c r="K84" s="19"/>
      <c r="L84" s="19"/>
      <c r="M84" s="32"/>
      <c r="N84" s="32"/>
      <c r="O84" s="32"/>
      <c r="P84" s="32"/>
      <c r="Q84" s="32"/>
      <c r="R84" s="32"/>
      <c r="S84" s="32"/>
      <c r="T84" s="32"/>
      <c r="U84" s="32"/>
      <c r="V84" s="32"/>
      <c r="W84" s="32"/>
      <c r="X84" s="32"/>
      <c r="Y84" s="32"/>
      <c r="Z84" s="32"/>
      <c r="AA84" s="32"/>
    </row>
    <row r="85" spans="1:27" ht="15.75" x14ac:dyDescent="0.25">
      <c r="A85" s="19"/>
      <c r="B85" s="19"/>
      <c r="C85" s="19"/>
      <c r="D85" s="19"/>
      <c r="E85" s="19"/>
      <c r="F85" s="19"/>
      <c r="G85" s="19"/>
      <c r="H85" s="19"/>
      <c r="I85" s="19"/>
      <c r="J85" s="19"/>
      <c r="K85" s="19"/>
      <c r="L85" s="19"/>
      <c r="M85" s="32"/>
      <c r="N85" s="32"/>
      <c r="O85" s="32"/>
      <c r="P85" s="32"/>
      <c r="Q85" s="32"/>
      <c r="R85" s="32"/>
      <c r="S85" s="32"/>
      <c r="T85" s="32"/>
      <c r="U85" s="32"/>
      <c r="V85" s="32"/>
      <c r="W85" s="32"/>
      <c r="X85" s="32"/>
      <c r="Y85" s="32"/>
      <c r="Z85" s="32"/>
      <c r="AA85" s="32"/>
    </row>
    <row r="86" spans="1:27" ht="15.75" x14ac:dyDescent="0.25">
      <c r="A86" s="19" t="s">
        <v>837</v>
      </c>
      <c r="B86" s="19"/>
      <c r="C86" s="19"/>
      <c r="D86" s="19"/>
      <c r="E86" s="19"/>
      <c r="F86" s="19"/>
      <c r="G86" s="19"/>
      <c r="H86" s="19"/>
      <c r="I86" s="19"/>
      <c r="J86" s="19"/>
      <c r="K86" s="19"/>
      <c r="L86" s="19"/>
      <c r="M86" s="32"/>
      <c r="N86" s="32"/>
      <c r="O86" s="32"/>
      <c r="P86" s="32"/>
      <c r="Q86" s="32"/>
      <c r="R86" s="32"/>
      <c r="S86" s="32"/>
      <c r="T86" s="32"/>
      <c r="U86" s="32"/>
      <c r="V86" s="32"/>
      <c r="W86" s="32"/>
      <c r="X86" s="32"/>
      <c r="Y86" s="32"/>
      <c r="Z86" s="32"/>
      <c r="AA86" s="32"/>
    </row>
    <row r="87" spans="1:27"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row>
    <row r="88" spans="1:27"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row>
    <row r="89" spans="1:27" ht="18" x14ac:dyDescent="0.25">
      <c r="A89" s="22" t="s">
        <v>456</v>
      </c>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row>
    <row r="90" spans="1:27"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row>
    <row r="91" spans="1:27" ht="15.75" x14ac:dyDescent="0.25">
      <c r="A91" s="19" t="s">
        <v>457</v>
      </c>
      <c r="B91" s="19"/>
      <c r="C91" s="19"/>
      <c r="D91" s="19"/>
      <c r="E91" s="19"/>
      <c r="F91" s="19"/>
      <c r="G91" s="19"/>
      <c r="H91" s="19"/>
      <c r="I91" s="19"/>
      <c r="J91" s="19"/>
      <c r="K91" s="19"/>
      <c r="L91" s="19"/>
      <c r="M91" s="19"/>
      <c r="N91" s="32"/>
      <c r="O91" s="32"/>
      <c r="P91" s="32"/>
      <c r="Q91" s="32"/>
      <c r="R91" s="32"/>
      <c r="S91" s="32"/>
      <c r="T91" s="32"/>
      <c r="U91" s="32"/>
      <c r="V91" s="32"/>
      <c r="W91" s="32"/>
      <c r="X91" s="32"/>
      <c r="Y91" s="32"/>
      <c r="Z91" s="32"/>
      <c r="AA91" s="32"/>
    </row>
    <row r="92" spans="1:27" ht="15.75" x14ac:dyDescent="0.25">
      <c r="A92" s="19" t="s">
        <v>838</v>
      </c>
      <c r="B92" s="19"/>
      <c r="C92" s="19"/>
      <c r="D92" s="19"/>
      <c r="E92" s="19"/>
      <c r="F92" s="19"/>
      <c r="G92" s="19"/>
      <c r="H92" s="19"/>
      <c r="I92" s="19"/>
      <c r="J92" s="19"/>
      <c r="K92" s="19"/>
      <c r="L92" s="19"/>
      <c r="M92" s="19"/>
      <c r="N92" s="32"/>
      <c r="O92" s="32"/>
      <c r="P92" s="32"/>
      <c r="Q92" s="32"/>
      <c r="R92" s="32"/>
      <c r="S92" s="32"/>
      <c r="T92" s="32"/>
      <c r="U92" s="32"/>
      <c r="V92" s="32"/>
      <c r="W92" s="32"/>
      <c r="X92" s="32"/>
      <c r="Y92" s="32"/>
      <c r="Z92" s="32"/>
      <c r="AA92" s="32"/>
    </row>
    <row r="93" spans="1:27" ht="15.75" x14ac:dyDescent="0.25">
      <c r="A93" s="19" t="s">
        <v>458</v>
      </c>
      <c r="B93" s="19"/>
      <c r="C93" s="19"/>
      <c r="D93" s="19"/>
      <c r="E93" s="19"/>
      <c r="F93" s="19"/>
      <c r="G93" s="19"/>
      <c r="H93" s="19"/>
      <c r="I93" s="19"/>
      <c r="J93" s="19"/>
      <c r="K93" s="19"/>
      <c r="L93" s="19"/>
      <c r="M93" s="19"/>
      <c r="N93" s="32"/>
      <c r="O93" s="32"/>
      <c r="P93" s="32"/>
      <c r="Q93" s="32"/>
      <c r="R93" s="32"/>
      <c r="S93" s="32"/>
      <c r="T93" s="32"/>
      <c r="U93" s="32"/>
      <c r="V93" s="32"/>
      <c r="W93" s="32"/>
      <c r="X93" s="32"/>
      <c r="Y93" s="32"/>
      <c r="Z93" s="32"/>
      <c r="AA93" s="32"/>
    </row>
    <row r="94" spans="1:27" ht="15.75" x14ac:dyDescent="0.25">
      <c r="A94" s="19" t="s">
        <v>459</v>
      </c>
      <c r="B94" s="19"/>
      <c r="C94" s="19"/>
      <c r="D94" s="19"/>
      <c r="E94" s="19"/>
      <c r="F94" s="19"/>
      <c r="G94" s="19"/>
      <c r="H94" s="19"/>
      <c r="I94" s="19"/>
      <c r="J94" s="19"/>
      <c r="K94" s="19"/>
      <c r="L94" s="19"/>
      <c r="M94" s="19"/>
      <c r="N94" s="32"/>
      <c r="O94" s="32"/>
      <c r="P94" s="32"/>
      <c r="Q94" s="32"/>
      <c r="R94" s="32"/>
      <c r="S94" s="32"/>
      <c r="T94" s="32"/>
      <c r="U94" s="32"/>
      <c r="V94" s="32"/>
      <c r="W94" s="32"/>
      <c r="X94" s="32"/>
      <c r="Y94" s="32"/>
      <c r="Z94" s="32"/>
      <c r="AA94" s="32"/>
    </row>
    <row r="95" spans="1:27" ht="15.75" x14ac:dyDescent="0.25">
      <c r="A95" s="19"/>
      <c r="B95" s="19"/>
      <c r="C95" s="19"/>
      <c r="D95" s="19"/>
      <c r="E95" s="19"/>
      <c r="F95" s="19"/>
      <c r="G95" s="19"/>
      <c r="H95" s="19"/>
      <c r="I95" s="19"/>
      <c r="J95" s="19"/>
      <c r="K95" s="19"/>
      <c r="L95" s="19"/>
      <c r="M95" s="19"/>
      <c r="N95" s="32"/>
      <c r="O95" s="32"/>
      <c r="P95" s="32"/>
      <c r="Q95" s="32"/>
      <c r="R95" s="32"/>
      <c r="S95" s="32"/>
      <c r="T95" s="32"/>
      <c r="U95" s="32"/>
      <c r="V95" s="32"/>
      <c r="W95" s="32"/>
      <c r="X95" s="32"/>
      <c r="Y95" s="32"/>
      <c r="Z95" s="32"/>
      <c r="AA95" s="32"/>
    </row>
    <row r="96" spans="1:27" ht="15.75" x14ac:dyDescent="0.25">
      <c r="A96" s="19"/>
      <c r="B96" s="19"/>
      <c r="C96" s="19"/>
      <c r="D96" s="19"/>
      <c r="E96" s="19"/>
      <c r="F96" s="19"/>
      <c r="G96" s="19"/>
      <c r="H96" s="19"/>
      <c r="I96" s="19"/>
      <c r="J96" s="19"/>
      <c r="K96" s="19"/>
      <c r="L96" s="19"/>
      <c r="M96" s="19"/>
      <c r="N96" s="32"/>
      <c r="O96" s="32"/>
      <c r="P96" s="32"/>
      <c r="Q96" s="32"/>
      <c r="R96" s="32"/>
      <c r="S96" s="32"/>
      <c r="T96" s="32"/>
      <c r="U96" s="32"/>
      <c r="V96" s="32"/>
      <c r="W96" s="32"/>
      <c r="X96" s="32"/>
      <c r="Y96" s="32"/>
      <c r="Z96" s="32"/>
      <c r="AA96" s="32"/>
    </row>
    <row r="97" spans="1:27" ht="15.75" x14ac:dyDescent="0.25">
      <c r="A97" s="19"/>
      <c r="B97" s="19" t="s">
        <v>460</v>
      </c>
      <c r="C97" s="19"/>
      <c r="D97" s="19" t="s">
        <v>461</v>
      </c>
      <c r="E97" s="19"/>
      <c r="F97" s="19"/>
      <c r="G97" s="19"/>
      <c r="H97" s="19"/>
      <c r="I97" s="19"/>
      <c r="J97" s="19"/>
      <c r="K97" s="19"/>
      <c r="L97" s="19"/>
      <c r="M97" s="19"/>
      <c r="N97" s="32"/>
      <c r="O97" s="32"/>
      <c r="P97" s="32"/>
      <c r="Q97" s="32"/>
      <c r="R97" s="32"/>
      <c r="S97" s="32"/>
      <c r="T97" s="32"/>
      <c r="U97" s="32"/>
      <c r="V97" s="32"/>
      <c r="W97" s="32"/>
      <c r="X97" s="32"/>
      <c r="Y97" s="32"/>
      <c r="Z97" s="32"/>
      <c r="AA97" s="32"/>
    </row>
    <row r="98" spans="1:27" ht="15.75" x14ac:dyDescent="0.25">
      <c r="A98" s="19"/>
      <c r="B98" s="19">
        <v>1</v>
      </c>
      <c r="C98" s="19"/>
      <c r="D98" s="96">
        <v>22.5</v>
      </c>
      <c r="E98" s="19"/>
      <c r="F98" s="19"/>
      <c r="G98" s="19"/>
      <c r="H98" s="19"/>
      <c r="I98" s="19"/>
      <c r="J98" s="19"/>
      <c r="K98" s="19"/>
      <c r="L98" s="19"/>
      <c r="M98" s="19"/>
      <c r="N98" s="32"/>
      <c r="O98" s="32"/>
      <c r="P98" s="32"/>
      <c r="Q98" s="32"/>
      <c r="R98" s="32"/>
      <c r="S98" s="32"/>
      <c r="T98" s="32"/>
      <c r="U98" s="32"/>
      <c r="V98" s="32"/>
      <c r="W98" s="32"/>
      <c r="X98" s="32"/>
      <c r="Y98" s="32"/>
      <c r="Z98" s="32"/>
      <c r="AA98" s="32"/>
    </row>
    <row r="99" spans="1:27" ht="15.75" x14ac:dyDescent="0.25">
      <c r="A99" s="19"/>
      <c r="B99" s="19">
        <v>2</v>
      </c>
      <c r="C99" s="19"/>
      <c r="D99" s="96">
        <v>23.4</v>
      </c>
      <c r="E99" s="19"/>
      <c r="F99" s="19"/>
      <c r="G99" s="19"/>
      <c r="H99" s="19"/>
      <c r="I99" s="19"/>
      <c r="J99" s="19"/>
      <c r="K99" s="19"/>
      <c r="L99" s="19"/>
      <c r="M99" s="19"/>
      <c r="N99" s="32"/>
      <c r="O99" s="32"/>
      <c r="P99" s="32"/>
      <c r="Q99" s="32"/>
      <c r="R99" s="32"/>
      <c r="S99" s="32"/>
      <c r="T99" s="32"/>
      <c r="U99" s="32"/>
      <c r="V99" s="32"/>
      <c r="W99" s="32"/>
      <c r="X99" s="32"/>
      <c r="Y99" s="32"/>
      <c r="Z99" s="32"/>
      <c r="AA99" s="32"/>
    </row>
    <row r="100" spans="1:27" ht="15.75" x14ac:dyDescent="0.25">
      <c r="A100" s="19"/>
      <c r="B100" s="19">
        <v>3</v>
      </c>
      <c r="C100" s="19"/>
      <c r="D100" s="96">
        <v>23.1</v>
      </c>
      <c r="E100" s="19"/>
      <c r="F100" s="19"/>
      <c r="G100" s="19"/>
      <c r="H100" s="19"/>
      <c r="I100" s="19"/>
      <c r="J100" s="19"/>
      <c r="K100" s="19"/>
      <c r="L100" s="19"/>
      <c r="M100" s="19"/>
      <c r="N100" s="32"/>
      <c r="O100" s="32"/>
      <c r="P100" s="32"/>
      <c r="Q100" s="32"/>
      <c r="R100" s="32"/>
      <c r="S100" s="32"/>
      <c r="T100" s="32"/>
      <c r="U100" s="32"/>
      <c r="V100" s="32"/>
      <c r="W100" s="32"/>
      <c r="X100" s="32"/>
      <c r="Y100" s="32"/>
      <c r="Z100" s="32"/>
      <c r="AA100" s="32"/>
    </row>
    <row r="101" spans="1:27" ht="15.75" x14ac:dyDescent="0.25">
      <c r="A101" s="19"/>
      <c r="B101" s="19">
        <v>4</v>
      </c>
      <c r="C101" s="19"/>
      <c r="D101" s="96">
        <v>26.7</v>
      </c>
      <c r="E101" s="19"/>
      <c r="F101" s="19"/>
      <c r="G101" s="19"/>
      <c r="H101" s="19"/>
      <c r="I101" s="19"/>
      <c r="J101" s="19"/>
      <c r="K101" s="19"/>
      <c r="L101" s="19"/>
      <c r="M101" s="19"/>
      <c r="N101" s="32"/>
      <c r="O101" s="32"/>
      <c r="P101" s="32"/>
      <c r="Q101" s="32"/>
      <c r="R101" s="32"/>
      <c r="S101" s="32"/>
      <c r="T101" s="32"/>
      <c r="U101" s="32"/>
      <c r="V101" s="32"/>
      <c r="W101" s="32"/>
      <c r="X101" s="32"/>
      <c r="Y101" s="32"/>
      <c r="Z101" s="32"/>
      <c r="AA101" s="32"/>
    </row>
    <row r="102" spans="1:27" ht="15.75" x14ac:dyDescent="0.25">
      <c r="A102" s="19"/>
      <c r="B102" s="19">
        <v>5</v>
      </c>
      <c r="C102" s="19"/>
      <c r="D102" s="96">
        <v>27.1</v>
      </c>
      <c r="E102" s="19"/>
      <c r="F102" s="19"/>
      <c r="G102" s="19"/>
      <c r="H102" s="19"/>
      <c r="I102" s="19"/>
      <c r="J102" s="19"/>
      <c r="K102" s="19"/>
      <c r="L102" s="19"/>
      <c r="M102" s="19"/>
      <c r="N102" s="32"/>
      <c r="O102" s="32"/>
      <c r="P102" s="32"/>
      <c r="Q102" s="32"/>
      <c r="R102" s="32"/>
      <c r="S102" s="32"/>
      <c r="T102" s="32"/>
      <c r="U102" s="32"/>
      <c r="V102" s="32"/>
      <c r="W102" s="32"/>
      <c r="X102" s="32"/>
      <c r="Y102" s="32"/>
      <c r="Z102" s="32"/>
      <c r="AA102" s="32"/>
    </row>
    <row r="103" spans="1:27" ht="15.75" x14ac:dyDescent="0.25">
      <c r="A103" s="19"/>
      <c r="B103" s="19">
        <v>5</v>
      </c>
      <c r="C103" s="19"/>
      <c r="D103" s="96">
        <v>27.3</v>
      </c>
      <c r="E103" s="19"/>
      <c r="F103" s="19"/>
      <c r="G103" s="19"/>
      <c r="H103" s="19"/>
      <c r="I103" s="19"/>
      <c r="J103" s="19"/>
      <c r="K103" s="19"/>
      <c r="L103" s="19"/>
      <c r="M103" s="19"/>
      <c r="N103" s="32"/>
      <c r="O103" s="32"/>
      <c r="P103" s="32"/>
      <c r="Q103" s="32"/>
      <c r="R103" s="32"/>
      <c r="S103" s="32"/>
      <c r="T103" s="32"/>
      <c r="U103" s="32"/>
      <c r="V103" s="32"/>
      <c r="W103" s="32"/>
      <c r="X103" s="32"/>
      <c r="Y103" s="32"/>
      <c r="Z103" s="32"/>
      <c r="AA103" s="32"/>
    </row>
    <row r="104" spans="1:27" ht="15.75" x14ac:dyDescent="0.25">
      <c r="A104" s="19"/>
      <c r="B104" s="19">
        <v>6</v>
      </c>
      <c r="C104" s="19"/>
      <c r="D104" s="96">
        <v>29</v>
      </c>
      <c r="E104" s="19"/>
      <c r="F104" s="19"/>
      <c r="G104" s="19"/>
      <c r="H104" s="19"/>
      <c r="I104" s="19"/>
      <c r="J104" s="19"/>
      <c r="K104" s="19"/>
      <c r="L104" s="19"/>
      <c r="M104" s="19"/>
      <c r="N104" s="32"/>
      <c r="O104" s="32"/>
      <c r="P104" s="32"/>
      <c r="Q104" s="32"/>
      <c r="R104" s="32"/>
      <c r="S104" s="32"/>
      <c r="T104" s="32"/>
      <c r="U104" s="32"/>
      <c r="V104" s="32"/>
      <c r="W104" s="32"/>
      <c r="X104" s="32"/>
      <c r="Y104" s="32"/>
      <c r="Z104" s="32"/>
      <c r="AA104" s="32"/>
    </row>
    <row r="105" spans="1:27" ht="15.75" x14ac:dyDescent="0.25">
      <c r="A105" s="19"/>
      <c r="B105" s="19">
        <v>7</v>
      </c>
      <c r="C105" s="19"/>
      <c r="D105" s="96">
        <v>29.1</v>
      </c>
      <c r="E105" s="19"/>
      <c r="F105" s="19"/>
      <c r="G105" s="19"/>
      <c r="H105" s="19"/>
      <c r="I105" s="19"/>
      <c r="J105" s="19"/>
      <c r="K105" s="19"/>
      <c r="L105" s="19"/>
      <c r="M105" s="19"/>
      <c r="N105" s="32"/>
      <c r="O105" s="32"/>
      <c r="P105" s="32"/>
      <c r="Q105" s="32"/>
      <c r="R105" s="32"/>
      <c r="S105" s="32"/>
      <c r="T105" s="32"/>
      <c r="U105" s="32"/>
      <c r="V105" s="32"/>
      <c r="W105" s="32"/>
      <c r="X105" s="32"/>
      <c r="Y105" s="32"/>
      <c r="Z105" s="32"/>
      <c r="AA105" s="32"/>
    </row>
    <row r="106" spans="1:27" ht="15.75" x14ac:dyDescent="0.25">
      <c r="A106" s="19"/>
      <c r="B106" s="19">
        <v>8</v>
      </c>
      <c r="C106" s="19"/>
      <c r="D106" s="96">
        <v>30</v>
      </c>
      <c r="E106" s="19"/>
      <c r="F106" s="19"/>
      <c r="G106" s="19"/>
      <c r="H106" s="19"/>
      <c r="I106" s="19"/>
      <c r="J106" s="19"/>
      <c r="K106" s="19"/>
      <c r="L106" s="19"/>
      <c r="M106" s="19"/>
      <c r="N106" s="32"/>
      <c r="O106" s="32"/>
      <c r="P106" s="32"/>
      <c r="Q106" s="32"/>
      <c r="R106" s="32"/>
      <c r="S106" s="32"/>
      <c r="T106" s="32"/>
      <c r="U106" s="32"/>
      <c r="V106" s="32"/>
      <c r="W106" s="32"/>
      <c r="X106" s="32"/>
      <c r="Y106" s="32"/>
      <c r="Z106" s="32"/>
      <c r="AA106" s="32"/>
    </row>
    <row r="107" spans="1:27" ht="15.75" x14ac:dyDescent="0.25">
      <c r="A107" s="19"/>
      <c r="B107" s="19">
        <v>9</v>
      </c>
      <c r="C107" s="19"/>
      <c r="D107" s="96">
        <v>31.2</v>
      </c>
      <c r="E107" s="19"/>
      <c r="F107" s="19"/>
      <c r="G107" s="19"/>
      <c r="H107" s="19"/>
      <c r="I107" s="19"/>
      <c r="J107" s="19"/>
      <c r="K107" s="19"/>
      <c r="L107" s="19"/>
      <c r="M107" s="19"/>
      <c r="N107" s="32"/>
      <c r="O107" s="32"/>
      <c r="P107" s="32"/>
      <c r="Q107" s="32"/>
      <c r="R107" s="32"/>
      <c r="S107" s="32"/>
      <c r="T107" s="32"/>
      <c r="U107" s="32"/>
      <c r="V107" s="32"/>
      <c r="W107" s="32"/>
      <c r="X107" s="32"/>
      <c r="Y107" s="32"/>
      <c r="Z107" s="32"/>
      <c r="AA107" s="32"/>
    </row>
    <row r="108" spans="1:27" ht="15.75" x14ac:dyDescent="0.25">
      <c r="A108" s="19"/>
      <c r="B108" s="19">
        <v>10</v>
      </c>
      <c r="C108" s="19"/>
      <c r="D108" s="96">
        <v>31.7</v>
      </c>
      <c r="E108" s="19"/>
      <c r="F108" s="19"/>
      <c r="G108" s="19"/>
      <c r="H108" s="19"/>
      <c r="I108" s="19"/>
      <c r="J108" s="19"/>
      <c r="K108" s="19"/>
      <c r="L108" s="19"/>
      <c r="M108" s="19"/>
      <c r="N108" s="32"/>
      <c r="O108" s="32"/>
      <c r="P108" s="32"/>
      <c r="Q108" s="32"/>
      <c r="R108" s="32"/>
      <c r="S108" s="32"/>
      <c r="T108" s="32"/>
      <c r="U108" s="32"/>
      <c r="V108" s="32"/>
      <c r="W108" s="32"/>
      <c r="X108" s="32"/>
      <c r="Y108" s="32"/>
      <c r="Z108" s="32"/>
      <c r="AA108" s="32"/>
    </row>
    <row r="109" spans="1:27" ht="15.75" x14ac:dyDescent="0.25">
      <c r="A109" s="19"/>
      <c r="B109" s="19"/>
      <c r="C109" s="19"/>
      <c r="D109" s="96"/>
      <c r="E109" s="19"/>
      <c r="F109" s="19"/>
      <c r="G109" s="19"/>
      <c r="H109" s="19"/>
      <c r="I109" s="19"/>
      <c r="J109" s="19"/>
      <c r="K109" s="19"/>
      <c r="L109" s="19"/>
      <c r="M109" s="19"/>
      <c r="N109" s="32"/>
      <c r="O109" s="32"/>
      <c r="P109" s="32"/>
      <c r="Q109" s="32"/>
      <c r="R109" s="32"/>
      <c r="S109" s="32"/>
      <c r="T109" s="32"/>
      <c r="U109" s="32"/>
      <c r="V109" s="32"/>
      <c r="W109" s="32"/>
      <c r="X109" s="32"/>
      <c r="Y109" s="32"/>
      <c r="Z109" s="32"/>
      <c r="AA109" s="32"/>
    </row>
    <row r="110" spans="1:27" ht="15.75" x14ac:dyDescent="0.25">
      <c r="A110" s="19" t="s">
        <v>462</v>
      </c>
      <c r="B110" s="19"/>
      <c r="C110" s="19"/>
      <c r="D110" s="19"/>
      <c r="E110" s="19"/>
      <c r="F110" s="19"/>
      <c r="G110" s="19"/>
      <c r="H110" s="19"/>
      <c r="I110" s="19"/>
      <c r="J110" s="19"/>
      <c r="K110" s="19"/>
      <c r="L110" s="19"/>
      <c r="M110" s="19"/>
      <c r="N110" s="32"/>
      <c r="O110" s="32"/>
      <c r="P110" s="32"/>
      <c r="Q110" s="32"/>
      <c r="R110" s="32"/>
      <c r="S110" s="32"/>
      <c r="T110" s="32"/>
      <c r="U110" s="32"/>
      <c r="V110" s="32"/>
      <c r="W110" s="32"/>
      <c r="X110" s="32"/>
      <c r="Y110" s="32"/>
      <c r="Z110" s="32"/>
      <c r="AA110" s="32"/>
    </row>
    <row r="111" spans="1:27" ht="15.75" x14ac:dyDescent="0.25">
      <c r="A111" s="19" t="s">
        <v>463</v>
      </c>
      <c r="B111" s="19"/>
      <c r="C111" s="19"/>
      <c r="D111" s="19"/>
      <c r="E111" s="19"/>
      <c r="F111" s="19"/>
      <c r="G111" s="19"/>
      <c r="H111" s="19"/>
      <c r="I111" s="19"/>
      <c r="J111" s="19"/>
      <c r="K111" s="19"/>
      <c r="L111" s="19"/>
      <c r="M111" s="19"/>
      <c r="N111" s="32"/>
      <c r="O111" s="32"/>
      <c r="P111" s="32"/>
      <c r="Q111" s="32"/>
      <c r="R111" s="32"/>
      <c r="S111" s="32"/>
      <c r="T111" s="32"/>
      <c r="U111" s="32"/>
      <c r="V111" s="32"/>
      <c r="W111" s="32"/>
      <c r="X111" s="32"/>
      <c r="Y111" s="32"/>
      <c r="Z111" s="32"/>
      <c r="AA111" s="32"/>
    </row>
    <row r="112" spans="1:27" ht="15.75" x14ac:dyDescent="0.25">
      <c r="A112" s="19" t="s">
        <v>464</v>
      </c>
      <c r="B112" s="19"/>
      <c r="C112" s="19"/>
      <c r="D112" s="19"/>
      <c r="E112" s="19"/>
      <c r="F112" s="19"/>
      <c r="G112" s="19"/>
      <c r="H112" s="19"/>
      <c r="I112" s="19"/>
      <c r="J112" s="19"/>
      <c r="K112" s="19"/>
      <c r="L112" s="19"/>
      <c r="M112" s="19"/>
      <c r="N112" s="32"/>
      <c r="O112" s="32"/>
      <c r="P112" s="32"/>
      <c r="Q112" s="32"/>
      <c r="R112" s="32"/>
      <c r="S112" s="32"/>
      <c r="T112" s="32"/>
      <c r="U112" s="32"/>
      <c r="V112" s="32"/>
      <c r="W112" s="32"/>
      <c r="X112" s="32"/>
      <c r="Y112" s="32"/>
      <c r="Z112" s="32"/>
      <c r="AA112" s="32"/>
    </row>
    <row r="113" spans="1:27" ht="15.75" x14ac:dyDescent="0.25">
      <c r="A113" s="19"/>
      <c r="B113" s="19"/>
      <c r="C113" s="19"/>
      <c r="D113" s="19"/>
      <c r="E113" s="19"/>
      <c r="F113" s="19"/>
      <c r="G113" s="19"/>
      <c r="H113" s="19"/>
      <c r="I113" s="19"/>
      <c r="J113" s="19"/>
      <c r="K113" s="19"/>
      <c r="L113" s="19"/>
      <c r="M113" s="19"/>
      <c r="N113" s="32"/>
      <c r="O113" s="32"/>
      <c r="P113" s="32"/>
      <c r="Q113" s="32"/>
      <c r="R113" s="32"/>
      <c r="S113" s="32"/>
      <c r="T113" s="32"/>
      <c r="U113" s="32"/>
      <c r="V113" s="32"/>
      <c r="W113" s="32"/>
      <c r="X113" s="32"/>
      <c r="Y113" s="32"/>
      <c r="Z113" s="32"/>
      <c r="AA113" s="32"/>
    </row>
    <row r="114" spans="1:27" ht="15.75" x14ac:dyDescent="0.25">
      <c r="A114" s="19" t="s">
        <v>465</v>
      </c>
      <c r="B114" s="19"/>
      <c r="C114" s="19"/>
      <c r="D114" s="19"/>
      <c r="E114" s="19"/>
      <c r="F114" s="19"/>
      <c r="G114" s="19"/>
      <c r="H114" s="19"/>
      <c r="I114" s="19"/>
      <c r="J114" s="19"/>
      <c r="K114" s="19"/>
      <c r="L114" s="19"/>
      <c r="M114" s="19"/>
      <c r="N114" s="32"/>
      <c r="O114" s="32"/>
      <c r="P114" s="32"/>
      <c r="Q114" s="32"/>
      <c r="R114" s="32"/>
      <c r="S114" s="32"/>
      <c r="T114" s="32"/>
      <c r="U114" s="32"/>
      <c r="V114" s="32"/>
      <c r="W114" s="32"/>
      <c r="X114" s="32"/>
      <c r="Y114" s="32"/>
      <c r="Z114" s="32"/>
      <c r="AA114" s="32"/>
    </row>
    <row r="115" spans="1:27" ht="15.75" x14ac:dyDescent="0.25">
      <c r="A115" s="19" t="s">
        <v>466</v>
      </c>
      <c r="B115" s="19"/>
      <c r="C115" s="19"/>
      <c r="D115" s="19"/>
      <c r="E115" s="19"/>
      <c r="F115" s="19"/>
      <c r="G115" s="19"/>
      <c r="H115" s="19"/>
      <c r="I115" s="19"/>
      <c r="J115" s="19"/>
      <c r="K115" s="19"/>
      <c r="L115" s="19"/>
      <c r="M115" s="19"/>
      <c r="N115" s="32"/>
      <c r="O115" s="32"/>
      <c r="P115" s="32"/>
      <c r="Q115" s="32"/>
      <c r="R115" s="32"/>
      <c r="S115" s="32"/>
      <c r="T115" s="32"/>
      <c r="U115" s="32"/>
      <c r="V115" s="32"/>
      <c r="W115" s="32"/>
      <c r="X115" s="32"/>
      <c r="Y115" s="32"/>
      <c r="Z115" s="32"/>
      <c r="AA115" s="32"/>
    </row>
    <row r="116" spans="1:27" ht="15.75" x14ac:dyDescent="0.25">
      <c r="A116" s="19" t="s">
        <v>467</v>
      </c>
      <c r="B116" s="19"/>
      <c r="C116" s="19"/>
      <c r="D116" s="19"/>
      <c r="E116" s="19"/>
      <c r="F116" s="19"/>
      <c r="G116" s="19"/>
      <c r="H116" s="19"/>
      <c r="I116" s="19"/>
      <c r="J116" s="19"/>
      <c r="K116" s="19"/>
      <c r="L116" s="19"/>
      <c r="M116" s="19"/>
      <c r="N116" s="32"/>
      <c r="O116" s="32"/>
      <c r="P116" s="32"/>
      <c r="Q116" s="32"/>
      <c r="R116" s="32"/>
      <c r="S116" s="32"/>
      <c r="T116" s="32"/>
      <c r="U116" s="32"/>
      <c r="V116" s="32"/>
      <c r="W116" s="32"/>
      <c r="X116" s="32"/>
      <c r="Y116" s="32"/>
      <c r="Z116" s="32"/>
      <c r="AA116" s="32"/>
    </row>
    <row r="117" spans="1:27" ht="15.75" x14ac:dyDescent="0.25">
      <c r="A117" s="19" t="s">
        <v>468</v>
      </c>
      <c r="B117" s="19"/>
      <c r="C117" s="19"/>
      <c r="D117" s="19"/>
      <c r="E117" s="19"/>
      <c r="F117" s="19"/>
      <c r="G117" s="19"/>
      <c r="H117" s="19"/>
      <c r="I117" s="19"/>
      <c r="J117" s="19"/>
      <c r="K117" s="19"/>
      <c r="L117" s="19"/>
      <c r="M117" s="19"/>
      <c r="N117" s="32"/>
      <c r="O117" s="32"/>
      <c r="P117" s="32"/>
      <c r="Q117" s="32"/>
      <c r="R117" s="32"/>
      <c r="S117" s="32"/>
      <c r="T117" s="32"/>
      <c r="U117" s="32"/>
      <c r="V117" s="32"/>
      <c r="W117" s="32"/>
      <c r="X117" s="32"/>
      <c r="Y117" s="32"/>
      <c r="Z117" s="32"/>
      <c r="AA117" s="32"/>
    </row>
    <row r="118" spans="1:27" ht="15.75" x14ac:dyDescent="0.25">
      <c r="A118" s="19" t="s">
        <v>469</v>
      </c>
      <c r="B118" s="19"/>
      <c r="C118" s="19"/>
      <c r="D118" s="19"/>
      <c r="E118" s="19"/>
      <c r="F118" s="19"/>
      <c r="G118" s="19"/>
      <c r="H118" s="19"/>
      <c r="I118" s="19"/>
      <c r="J118" s="19"/>
      <c r="K118" s="19"/>
      <c r="L118" s="19"/>
      <c r="M118" s="19"/>
      <c r="N118" s="32"/>
      <c r="O118" s="32"/>
      <c r="P118" s="32"/>
      <c r="Q118" s="32"/>
      <c r="R118" s="32"/>
      <c r="S118" s="32"/>
      <c r="T118" s="32"/>
      <c r="U118" s="32"/>
      <c r="V118" s="32"/>
      <c r="W118" s="32"/>
      <c r="X118" s="32"/>
      <c r="Y118" s="32"/>
      <c r="Z118" s="32"/>
      <c r="AA118" s="32"/>
    </row>
    <row r="119" spans="1:27" ht="15.75" x14ac:dyDescent="0.25">
      <c r="A119" s="19" t="s">
        <v>470</v>
      </c>
      <c r="B119" s="19"/>
      <c r="C119" s="19"/>
      <c r="D119" s="19"/>
      <c r="E119" s="19"/>
      <c r="F119" s="19"/>
      <c r="G119" s="19"/>
      <c r="H119" s="19"/>
      <c r="I119" s="19"/>
      <c r="J119" s="19"/>
      <c r="K119" s="19"/>
      <c r="L119" s="19"/>
      <c r="M119" s="19"/>
      <c r="N119" s="32"/>
      <c r="O119" s="32"/>
      <c r="P119" s="32"/>
      <c r="Q119" s="32"/>
      <c r="R119" s="32"/>
      <c r="S119" s="32"/>
      <c r="T119" s="32"/>
      <c r="U119" s="32"/>
      <c r="V119" s="32"/>
      <c r="W119" s="32"/>
      <c r="X119" s="32"/>
      <c r="Y119" s="32"/>
      <c r="Z119" s="32"/>
      <c r="AA119" s="32"/>
    </row>
    <row r="120" spans="1:27" ht="15.75" x14ac:dyDescent="0.25">
      <c r="A120" s="19" t="s">
        <v>471</v>
      </c>
      <c r="B120" s="19"/>
      <c r="C120" s="19"/>
      <c r="D120" s="19"/>
      <c r="E120" s="19"/>
      <c r="F120" s="19"/>
      <c r="G120" s="19"/>
      <c r="H120" s="19"/>
      <c r="I120" s="19"/>
      <c r="J120" s="19"/>
      <c r="K120" s="19"/>
      <c r="L120" s="19"/>
      <c r="M120" s="19"/>
      <c r="N120" s="32"/>
      <c r="O120" s="32"/>
      <c r="P120" s="32"/>
      <c r="Q120" s="32"/>
      <c r="R120" s="32"/>
      <c r="S120" s="32"/>
      <c r="T120" s="32"/>
      <c r="U120" s="32"/>
      <c r="V120" s="32"/>
      <c r="W120" s="32"/>
      <c r="X120" s="32"/>
      <c r="Y120" s="32"/>
      <c r="Z120" s="32"/>
      <c r="AA120" s="32"/>
    </row>
    <row r="121" spans="1:27" ht="15.75" x14ac:dyDescent="0.25">
      <c r="A121" s="19" t="s">
        <v>472</v>
      </c>
      <c r="B121" s="19"/>
      <c r="C121" s="19"/>
      <c r="D121" s="19"/>
      <c r="E121" s="19"/>
      <c r="F121" s="19"/>
      <c r="G121" s="19"/>
      <c r="H121" s="19"/>
      <c r="I121" s="19"/>
      <c r="J121" s="19"/>
      <c r="K121" s="19"/>
      <c r="L121" s="19"/>
      <c r="M121" s="19"/>
      <c r="N121" s="32"/>
      <c r="O121" s="32"/>
      <c r="P121" s="32"/>
      <c r="Q121" s="32"/>
      <c r="R121" s="32"/>
      <c r="S121" s="32"/>
      <c r="T121" s="32"/>
      <c r="U121" s="32"/>
      <c r="V121" s="32"/>
      <c r="W121" s="32"/>
      <c r="X121" s="32"/>
      <c r="Y121" s="32"/>
      <c r="Z121" s="32"/>
      <c r="AA121" s="32"/>
    </row>
    <row r="122" spans="1:27" ht="15.75" x14ac:dyDescent="0.25">
      <c r="A122" s="19"/>
      <c r="B122" s="19"/>
      <c r="C122" s="19"/>
      <c r="D122" s="19"/>
      <c r="E122" s="19"/>
      <c r="F122" s="19"/>
      <c r="G122" s="19"/>
      <c r="H122" s="19"/>
      <c r="I122" s="19"/>
      <c r="J122" s="19"/>
      <c r="K122" s="19"/>
      <c r="L122" s="19"/>
      <c r="M122" s="19"/>
      <c r="N122" s="32"/>
      <c r="O122" s="32"/>
      <c r="P122" s="32"/>
      <c r="Q122" s="32"/>
      <c r="R122" s="32"/>
      <c r="S122" s="32"/>
      <c r="T122" s="32"/>
      <c r="U122" s="32"/>
      <c r="V122" s="32"/>
      <c r="W122" s="32"/>
      <c r="X122" s="32"/>
      <c r="Y122" s="32"/>
      <c r="Z122" s="32"/>
      <c r="AA122" s="32"/>
    </row>
    <row r="123" spans="1:27" ht="15.75" x14ac:dyDescent="0.25">
      <c r="A123" s="19"/>
      <c r="B123" s="19"/>
      <c r="C123" s="19"/>
      <c r="D123" s="19"/>
      <c r="E123" s="19"/>
      <c r="F123" s="19"/>
      <c r="G123" s="19"/>
      <c r="H123" s="19"/>
      <c r="I123" s="19"/>
      <c r="J123" s="19"/>
      <c r="K123" s="19"/>
      <c r="L123" s="19"/>
      <c r="M123" s="19"/>
      <c r="N123" s="32"/>
      <c r="O123" s="32"/>
      <c r="P123" s="32"/>
      <c r="Q123" s="32"/>
      <c r="R123" s="32"/>
      <c r="S123" s="32"/>
      <c r="T123" s="32"/>
      <c r="U123" s="32"/>
      <c r="V123" s="32"/>
      <c r="W123" s="32"/>
      <c r="X123" s="32"/>
      <c r="Y123" s="32"/>
      <c r="Z123" s="32"/>
      <c r="AA123" s="32"/>
    </row>
    <row r="124" spans="1:27" ht="15.75" x14ac:dyDescent="0.25">
      <c r="A124" s="19"/>
      <c r="B124" s="19"/>
      <c r="C124" s="19"/>
      <c r="D124" s="19"/>
      <c r="E124" s="19"/>
      <c r="F124" s="19"/>
      <c r="G124" s="19"/>
      <c r="H124" s="19"/>
      <c r="I124" s="19"/>
      <c r="J124" s="19"/>
      <c r="K124" s="19"/>
      <c r="L124" s="19"/>
      <c r="M124" s="19"/>
      <c r="N124" s="32"/>
      <c r="O124" s="32"/>
      <c r="P124" s="32"/>
      <c r="Q124" s="32"/>
      <c r="R124" s="32"/>
      <c r="S124" s="32"/>
      <c r="T124" s="32"/>
      <c r="U124" s="32"/>
      <c r="V124" s="32"/>
      <c r="W124" s="32"/>
      <c r="X124" s="32"/>
      <c r="Y124" s="32"/>
      <c r="Z124" s="32"/>
      <c r="AA124" s="32"/>
    </row>
    <row r="125" spans="1:27" ht="15.75" x14ac:dyDescent="0.25">
      <c r="A125" s="19" t="s">
        <v>473</v>
      </c>
      <c r="B125" s="19"/>
      <c r="C125" s="19"/>
      <c r="D125" s="19"/>
      <c r="E125" s="19"/>
      <c r="F125" s="19"/>
      <c r="G125" s="19"/>
      <c r="H125" s="19"/>
      <c r="I125" s="19"/>
      <c r="J125" s="19"/>
      <c r="K125" s="19"/>
      <c r="L125" s="19"/>
      <c r="M125" s="19"/>
      <c r="N125" s="32"/>
      <c r="O125" s="32"/>
      <c r="P125" s="32"/>
      <c r="Q125" s="32"/>
      <c r="R125" s="32"/>
      <c r="S125" s="32"/>
      <c r="T125" s="32"/>
      <c r="U125" s="32"/>
      <c r="V125" s="32"/>
      <c r="W125" s="32"/>
      <c r="X125" s="32"/>
      <c r="Y125" s="32"/>
      <c r="Z125" s="32"/>
      <c r="AA125" s="32"/>
    </row>
    <row r="126" spans="1:27" ht="15.75" x14ac:dyDescent="0.25">
      <c r="A126" s="19" t="s">
        <v>474</v>
      </c>
      <c r="B126" s="19"/>
      <c r="C126" s="19"/>
      <c r="D126" s="19"/>
      <c r="E126" s="19"/>
      <c r="F126" s="19"/>
      <c r="G126" s="19"/>
      <c r="H126" s="19"/>
      <c r="I126" s="19"/>
      <c r="J126" s="19"/>
      <c r="K126" s="19"/>
      <c r="L126" s="19"/>
      <c r="M126" s="19"/>
      <c r="N126" s="32"/>
      <c r="O126" s="32"/>
      <c r="P126" s="32"/>
      <c r="Q126" s="32"/>
      <c r="R126" s="32"/>
      <c r="S126" s="32"/>
      <c r="T126" s="32"/>
      <c r="U126" s="32"/>
      <c r="V126" s="32"/>
      <c r="W126" s="32"/>
      <c r="X126" s="32"/>
      <c r="Y126" s="32"/>
      <c r="Z126" s="32"/>
      <c r="AA126" s="32"/>
    </row>
    <row r="127" spans="1:27" ht="15.75" x14ac:dyDescent="0.25">
      <c r="A127" s="19" t="s">
        <v>475</v>
      </c>
      <c r="B127" s="19"/>
      <c r="C127" s="19"/>
      <c r="D127" s="19"/>
      <c r="E127" s="19"/>
      <c r="F127" s="19"/>
      <c r="G127" s="19"/>
      <c r="H127" s="19"/>
      <c r="I127" s="19"/>
      <c r="J127" s="19"/>
      <c r="K127" s="19"/>
      <c r="L127" s="19"/>
      <c r="M127" s="19"/>
      <c r="N127" s="32"/>
      <c r="O127" s="32"/>
      <c r="P127" s="32"/>
      <c r="Q127" s="32"/>
      <c r="R127" s="32"/>
      <c r="S127" s="32"/>
      <c r="T127" s="32"/>
      <c r="U127" s="32"/>
      <c r="V127" s="32"/>
      <c r="W127" s="32"/>
      <c r="X127" s="32"/>
      <c r="Y127" s="32"/>
      <c r="Z127" s="32"/>
      <c r="AA127" s="32"/>
    </row>
    <row r="128" spans="1:27" ht="15.75" x14ac:dyDescent="0.25">
      <c r="A128" s="19"/>
      <c r="B128" s="19"/>
      <c r="C128" s="19"/>
      <c r="D128" s="19"/>
      <c r="E128" s="19"/>
      <c r="F128" s="19"/>
      <c r="G128" s="19"/>
      <c r="H128" s="19"/>
      <c r="I128" s="19"/>
      <c r="J128" s="19"/>
      <c r="K128" s="19"/>
      <c r="L128" s="19"/>
      <c r="M128" s="19"/>
      <c r="N128" s="32"/>
      <c r="O128" s="32"/>
      <c r="P128" s="32"/>
      <c r="Q128" s="32"/>
      <c r="R128" s="32"/>
      <c r="S128" s="32"/>
      <c r="T128" s="32"/>
      <c r="U128" s="32"/>
      <c r="V128" s="32"/>
      <c r="W128" s="32"/>
      <c r="X128" s="32"/>
      <c r="Y128" s="32"/>
      <c r="Z128" s="32"/>
      <c r="AA128" s="32"/>
    </row>
    <row r="129" spans="1:27" ht="15.75" x14ac:dyDescent="0.25">
      <c r="A129" s="19"/>
      <c r="B129" s="19"/>
      <c r="C129" s="19"/>
      <c r="D129" s="19"/>
      <c r="E129" s="19"/>
      <c r="F129" s="19"/>
      <c r="G129" s="19"/>
      <c r="H129" s="19"/>
      <c r="I129" s="19"/>
      <c r="J129" s="19"/>
      <c r="K129" s="19"/>
      <c r="L129" s="19"/>
      <c r="M129" s="19"/>
      <c r="N129" s="32"/>
      <c r="O129" s="32"/>
      <c r="P129" s="32"/>
      <c r="Q129" s="32"/>
      <c r="R129" s="32"/>
      <c r="S129" s="32"/>
      <c r="T129" s="32"/>
      <c r="U129" s="32"/>
      <c r="V129" s="32"/>
      <c r="W129" s="32"/>
      <c r="X129" s="32"/>
      <c r="Y129" s="32"/>
      <c r="Z129" s="32"/>
      <c r="AA129" s="32"/>
    </row>
    <row r="130" spans="1:27" ht="15.75" x14ac:dyDescent="0.25">
      <c r="A130" s="19"/>
      <c r="B130" s="19"/>
      <c r="C130" s="19"/>
      <c r="D130" s="19"/>
      <c r="E130" s="19"/>
      <c r="F130" s="19"/>
      <c r="G130" s="19"/>
      <c r="H130" s="19"/>
      <c r="I130" s="19"/>
      <c r="J130" s="19"/>
      <c r="K130" s="19"/>
      <c r="L130" s="19"/>
      <c r="M130" s="19"/>
      <c r="N130" s="32"/>
      <c r="O130" s="32"/>
      <c r="P130" s="32"/>
      <c r="Q130" s="32"/>
      <c r="R130" s="32"/>
      <c r="S130" s="32"/>
      <c r="T130" s="32"/>
      <c r="U130" s="32"/>
      <c r="V130" s="32"/>
      <c r="W130" s="32"/>
      <c r="X130" s="32"/>
      <c r="Y130" s="32"/>
      <c r="Z130" s="32"/>
      <c r="AA130" s="32"/>
    </row>
    <row r="131" spans="1:27" ht="15.75" x14ac:dyDescent="0.25">
      <c r="A131" s="19"/>
      <c r="B131" s="19"/>
      <c r="C131" s="19"/>
      <c r="D131" s="19"/>
      <c r="E131" s="19"/>
      <c r="F131" s="19"/>
      <c r="G131" s="19"/>
      <c r="H131" s="19"/>
      <c r="I131" s="19"/>
      <c r="J131" s="19"/>
      <c r="K131" s="19"/>
      <c r="L131" s="19"/>
      <c r="M131" s="19"/>
      <c r="N131" s="32"/>
      <c r="O131" s="32"/>
      <c r="P131" s="32"/>
      <c r="Q131" s="32"/>
      <c r="R131" s="32"/>
      <c r="S131" s="32"/>
      <c r="T131" s="32"/>
      <c r="U131" s="32"/>
      <c r="V131" s="32"/>
      <c r="W131" s="32"/>
      <c r="X131" s="32"/>
      <c r="Y131" s="32"/>
      <c r="Z131" s="32"/>
      <c r="AA131" s="32"/>
    </row>
    <row r="132" spans="1:27" ht="15.75" x14ac:dyDescent="0.25">
      <c r="A132" s="19"/>
      <c r="B132" s="19"/>
      <c r="C132" s="19" t="s">
        <v>460</v>
      </c>
      <c r="D132" s="19"/>
      <c r="E132" s="19" t="s">
        <v>461</v>
      </c>
      <c r="F132" s="19"/>
      <c r="G132" s="19"/>
      <c r="H132" s="19"/>
      <c r="I132" s="19"/>
      <c r="J132" s="19"/>
      <c r="K132" s="19"/>
      <c r="L132" s="19"/>
      <c r="M132" s="19"/>
      <c r="N132" s="32"/>
      <c r="O132" s="32"/>
      <c r="P132" s="32"/>
      <c r="Q132" s="32"/>
      <c r="R132" s="32"/>
      <c r="S132" s="32"/>
      <c r="T132" s="32"/>
      <c r="U132" s="32"/>
      <c r="V132" s="32"/>
      <c r="W132" s="32"/>
      <c r="X132" s="32"/>
      <c r="Y132" s="32"/>
      <c r="Z132" s="32"/>
      <c r="AA132" s="32"/>
    </row>
    <row r="133" spans="1:27" ht="15.75" x14ac:dyDescent="0.25">
      <c r="A133" s="19"/>
      <c r="B133" s="19"/>
      <c r="C133" s="19">
        <v>1</v>
      </c>
      <c r="D133" s="19"/>
      <c r="E133" s="96">
        <v>22.5</v>
      </c>
      <c r="F133" s="19"/>
      <c r="G133" s="19"/>
      <c r="H133" s="19"/>
      <c r="I133" s="19"/>
      <c r="J133" s="19"/>
      <c r="K133" s="19"/>
      <c r="L133" s="19"/>
      <c r="M133" s="19"/>
      <c r="N133" s="32"/>
      <c r="O133" s="32"/>
      <c r="P133" s="32"/>
      <c r="Q133" s="32"/>
      <c r="R133" s="32"/>
      <c r="S133" s="32"/>
      <c r="T133" s="32"/>
      <c r="U133" s="32"/>
      <c r="V133" s="32"/>
      <c r="W133" s="32"/>
      <c r="X133" s="32"/>
      <c r="Y133" s="32"/>
      <c r="Z133" s="32"/>
      <c r="AA133" s="32"/>
    </row>
    <row r="134" spans="1:27" ht="15.75" x14ac:dyDescent="0.25">
      <c r="A134" s="19"/>
      <c r="B134" s="19"/>
      <c r="C134" s="19">
        <v>2</v>
      </c>
      <c r="D134" s="19"/>
      <c r="E134" s="96">
        <v>23.4</v>
      </c>
      <c r="F134" s="19"/>
      <c r="G134" s="19"/>
      <c r="H134" s="19"/>
      <c r="I134" s="19"/>
      <c r="J134" s="19"/>
      <c r="K134" s="19"/>
      <c r="L134" s="19"/>
      <c r="M134" s="19"/>
      <c r="N134" s="32"/>
      <c r="O134" s="32"/>
      <c r="P134" s="32"/>
      <c r="Q134" s="32"/>
      <c r="R134" s="32"/>
      <c r="S134" s="32"/>
      <c r="T134" s="32"/>
      <c r="U134" s="32"/>
      <c r="V134" s="32"/>
      <c r="W134" s="32"/>
      <c r="X134" s="32"/>
      <c r="Y134" s="32"/>
      <c r="Z134" s="32"/>
      <c r="AA134" s="32"/>
    </row>
    <row r="135" spans="1:27" ht="15.75" x14ac:dyDescent="0.25">
      <c r="A135" s="19"/>
      <c r="B135" s="19"/>
      <c r="C135" s="19">
        <v>3</v>
      </c>
      <c r="D135" s="19"/>
      <c r="E135" s="96">
        <v>23.1</v>
      </c>
      <c r="F135" s="19"/>
      <c r="G135" s="19"/>
      <c r="H135" s="19"/>
      <c r="I135" s="19"/>
      <c r="J135" s="19"/>
      <c r="K135" s="19"/>
      <c r="L135" s="19"/>
      <c r="M135" s="19"/>
      <c r="N135" s="32"/>
      <c r="O135" s="32"/>
      <c r="P135" s="32"/>
      <c r="Q135" s="32"/>
      <c r="R135" s="32"/>
      <c r="S135" s="32"/>
      <c r="T135" s="32"/>
      <c r="U135" s="32"/>
      <c r="V135" s="32"/>
      <c r="W135" s="32"/>
      <c r="X135" s="32"/>
      <c r="Y135" s="32"/>
      <c r="Z135" s="32"/>
      <c r="AA135" s="32"/>
    </row>
    <row r="136" spans="1:27" ht="15.75" x14ac:dyDescent="0.25">
      <c r="A136" s="19"/>
      <c r="B136" s="19"/>
      <c r="C136" s="19">
        <v>4</v>
      </c>
      <c r="D136" s="19"/>
      <c r="E136" s="96">
        <v>26.7</v>
      </c>
      <c r="F136" s="19"/>
      <c r="G136" s="19"/>
      <c r="H136" s="19"/>
      <c r="I136" s="19"/>
      <c r="J136" s="19"/>
      <c r="K136" s="19"/>
      <c r="L136" s="19"/>
      <c r="M136" s="19"/>
      <c r="N136" s="32"/>
      <c r="O136" s="32"/>
      <c r="P136" s="32"/>
      <c r="Q136" s="32"/>
      <c r="R136" s="32"/>
      <c r="S136" s="32"/>
      <c r="T136" s="32"/>
      <c r="U136" s="32"/>
      <c r="V136" s="32"/>
      <c r="W136" s="32"/>
      <c r="X136" s="32"/>
      <c r="Y136" s="32"/>
      <c r="Z136" s="32"/>
      <c r="AA136" s="32"/>
    </row>
    <row r="137" spans="1:27" ht="15.75" x14ac:dyDescent="0.25">
      <c r="A137" s="19"/>
      <c r="B137" s="19"/>
      <c r="C137" s="19">
        <v>5</v>
      </c>
      <c r="D137" s="19"/>
      <c r="E137" s="96">
        <v>27.1</v>
      </c>
      <c r="F137" s="19"/>
      <c r="G137" s="19"/>
      <c r="H137" s="19"/>
      <c r="I137" s="19"/>
      <c r="J137" s="19"/>
      <c r="K137" s="19"/>
      <c r="L137" s="19"/>
      <c r="M137" s="19"/>
      <c r="N137" s="32"/>
      <c r="O137" s="32"/>
      <c r="P137" s="32"/>
      <c r="Q137" s="32"/>
      <c r="R137" s="32"/>
      <c r="S137" s="32"/>
      <c r="T137" s="32"/>
      <c r="U137" s="32"/>
      <c r="V137" s="32"/>
      <c r="W137" s="32"/>
      <c r="X137" s="32"/>
      <c r="Y137" s="32"/>
      <c r="Z137" s="32"/>
      <c r="AA137" s="32"/>
    </row>
    <row r="138" spans="1:27" ht="15.75" x14ac:dyDescent="0.25">
      <c r="A138" s="19"/>
      <c r="B138" s="19"/>
      <c r="C138" s="19">
        <v>5</v>
      </c>
      <c r="D138" s="19"/>
      <c r="E138" s="96">
        <v>27.3</v>
      </c>
      <c r="F138" s="19"/>
      <c r="G138" s="19"/>
      <c r="H138" s="19"/>
      <c r="I138" s="19"/>
      <c r="J138" s="19"/>
      <c r="K138" s="19"/>
      <c r="L138" s="19"/>
      <c r="M138" s="19"/>
      <c r="N138" s="32"/>
      <c r="O138" s="32"/>
      <c r="P138" s="32"/>
      <c r="Q138" s="32"/>
      <c r="R138" s="32"/>
      <c r="S138" s="32"/>
      <c r="T138" s="32"/>
      <c r="U138" s="32"/>
      <c r="V138" s="32"/>
      <c r="W138" s="32"/>
      <c r="X138" s="32"/>
      <c r="Y138" s="32"/>
      <c r="Z138" s="32"/>
      <c r="AA138" s="32"/>
    </row>
    <row r="139" spans="1:27" ht="15.75" x14ac:dyDescent="0.25">
      <c r="A139" s="19"/>
      <c r="B139" s="19"/>
      <c r="C139" s="19">
        <v>6</v>
      </c>
      <c r="D139" s="19"/>
      <c r="E139" s="96">
        <v>29</v>
      </c>
      <c r="F139" s="19"/>
      <c r="G139" s="19"/>
      <c r="H139" s="19"/>
      <c r="I139" s="19"/>
      <c r="J139" s="19"/>
      <c r="K139" s="19"/>
      <c r="L139" s="19"/>
      <c r="M139" s="19"/>
      <c r="N139" s="32"/>
      <c r="O139" s="32"/>
      <c r="P139" s="32"/>
      <c r="Q139" s="32"/>
      <c r="R139" s="32"/>
      <c r="S139" s="32"/>
      <c r="T139" s="32"/>
      <c r="U139" s="32"/>
      <c r="V139" s="32"/>
      <c r="W139" s="32"/>
      <c r="X139" s="32"/>
      <c r="Y139" s="32"/>
      <c r="Z139" s="32"/>
      <c r="AA139" s="32"/>
    </row>
    <row r="140" spans="1:27" ht="15.75" x14ac:dyDescent="0.25">
      <c r="A140" s="19"/>
      <c r="B140" s="19"/>
      <c r="C140" s="19">
        <v>7</v>
      </c>
      <c r="D140" s="19"/>
      <c r="E140" s="96">
        <v>29.1</v>
      </c>
      <c r="F140" s="19"/>
      <c r="G140" s="19"/>
      <c r="H140" s="19"/>
      <c r="I140" s="19"/>
      <c r="J140" s="19"/>
      <c r="K140" s="19"/>
      <c r="L140" s="19"/>
      <c r="M140" s="19"/>
      <c r="N140" s="32"/>
      <c r="O140" s="32"/>
      <c r="P140" s="32"/>
      <c r="Q140" s="32"/>
      <c r="R140" s="32"/>
      <c r="S140" s="32"/>
      <c r="T140" s="32"/>
      <c r="U140" s="32"/>
      <c r="V140" s="32"/>
      <c r="W140" s="32"/>
      <c r="X140" s="32"/>
      <c r="Y140" s="32"/>
      <c r="Z140" s="32"/>
      <c r="AA140" s="32"/>
    </row>
    <row r="141" spans="1:27" ht="15.75" x14ac:dyDescent="0.25">
      <c r="A141" s="19"/>
      <c r="B141" s="19"/>
      <c r="C141" s="19">
        <v>8</v>
      </c>
      <c r="D141" s="19"/>
      <c r="E141" s="96">
        <v>30</v>
      </c>
      <c r="F141" s="19"/>
      <c r="G141" s="19"/>
      <c r="H141" s="19"/>
      <c r="I141" s="19"/>
      <c r="J141" s="19"/>
      <c r="K141" s="19"/>
      <c r="L141" s="19"/>
      <c r="M141" s="19"/>
      <c r="N141" s="32"/>
      <c r="O141" s="32"/>
      <c r="P141" s="32"/>
      <c r="Q141" s="32"/>
      <c r="R141" s="32"/>
      <c r="S141" s="32"/>
      <c r="T141" s="32"/>
      <c r="U141" s="32"/>
      <c r="V141" s="32"/>
      <c r="W141" s="32"/>
      <c r="X141" s="32"/>
      <c r="Y141" s="32"/>
      <c r="Z141" s="32"/>
      <c r="AA141" s="32"/>
    </row>
    <row r="142" spans="1:27" ht="15.75" x14ac:dyDescent="0.25">
      <c r="A142" s="19"/>
      <c r="B142" s="19"/>
      <c r="C142" s="19">
        <v>9</v>
      </c>
      <c r="D142" s="19"/>
      <c r="E142" s="96">
        <v>31.2</v>
      </c>
      <c r="F142" s="19"/>
      <c r="G142" s="19"/>
      <c r="H142" s="19"/>
      <c r="I142" s="19"/>
      <c r="J142" s="19"/>
      <c r="K142" s="19"/>
      <c r="L142" s="19"/>
      <c r="M142" s="19"/>
      <c r="N142" s="32"/>
      <c r="O142" s="32"/>
      <c r="P142" s="32"/>
      <c r="Q142" s="32"/>
      <c r="R142" s="32"/>
      <c r="S142" s="32"/>
      <c r="T142" s="32"/>
      <c r="U142" s="32"/>
      <c r="V142" s="32"/>
      <c r="W142" s="32"/>
      <c r="X142" s="32"/>
      <c r="Y142" s="32"/>
      <c r="Z142" s="32"/>
      <c r="AA142" s="32"/>
    </row>
    <row r="143" spans="1:27" ht="15.75" x14ac:dyDescent="0.25">
      <c r="A143" s="19"/>
      <c r="B143" s="19"/>
      <c r="C143" s="19">
        <v>10</v>
      </c>
      <c r="D143" s="19"/>
      <c r="E143" s="96">
        <v>31.7</v>
      </c>
      <c r="F143" s="19"/>
      <c r="G143" s="19"/>
      <c r="H143" s="19"/>
      <c r="I143" s="19"/>
      <c r="J143" s="19"/>
      <c r="K143" s="19"/>
      <c r="L143" s="19"/>
      <c r="M143" s="19"/>
      <c r="N143" s="32"/>
      <c r="O143" s="32"/>
      <c r="P143" s="32"/>
      <c r="Q143" s="32"/>
      <c r="R143" s="32"/>
      <c r="S143" s="32"/>
      <c r="T143" s="32"/>
      <c r="U143" s="32"/>
      <c r="V143" s="32"/>
      <c r="W143" s="32"/>
      <c r="X143" s="32"/>
      <c r="Y143" s="32"/>
      <c r="Z143" s="32"/>
      <c r="AA143" s="32"/>
    </row>
    <row r="144" spans="1:27" ht="15.75" x14ac:dyDescent="0.25">
      <c r="A144" s="19"/>
      <c r="B144" s="19"/>
      <c r="C144" s="19"/>
      <c r="D144" s="19"/>
      <c r="E144" s="19"/>
      <c r="F144" s="19"/>
      <c r="G144" s="19"/>
      <c r="H144" s="19"/>
      <c r="I144" s="19"/>
      <c r="J144" s="19"/>
      <c r="K144" s="19"/>
      <c r="L144" s="19"/>
      <c r="M144" s="19"/>
      <c r="N144" s="32"/>
      <c r="O144" s="32"/>
      <c r="P144" s="32"/>
      <c r="Q144" s="32"/>
      <c r="R144" s="32"/>
      <c r="S144" s="32"/>
      <c r="T144" s="32"/>
      <c r="U144" s="32"/>
      <c r="V144" s="32"/>
      <c r="W144" s="32"/>
      <c r="X144" s="32"/>
      <c r="Y144" s="32"/>
      <c r="Z144" s="32"/>
      <c r="AA144" s="32"/>
    </row>
    <row r="145" spans="1:27" ht="15.75" x14ac:dyDescent="0.25">
      <c r="A145" s="19"/>
      <c r="B145" s="19"/>
      <c r="C145" s="19"/>
      <c r="D145" s="19"/>
      <c r="E145" s="19"/>
      <c r="F145" s="19"/>
      <c r="G145" s="19"/>
      <c r="H145" s="19"/>
      <c r="I145" s="19"/>
      <c r="J145" s="19"/>
      <c r="K145" s="19"/>
      <c r="L145" s="19"/>
      <c r="M145" s="19"/>
      <c r="N145" s="32"/>
      <c r="O145" s="32"/>
      <c r="P145" s="32"/>
      <c r="Q145" s="32"/>
      <c r="R145" s="32"/>
      <c r="S145" s="32"/>
      <c r="T145" s="32"/>
      <c r="U145" s="32"/>
      <c r="V145" s="32"/>
      <c r="W145" s="32"/>
      <c r="X145" s="32"/>
      <c r="Y145" s="32"/>
      <c r="Z145" s="32"/>
      <c r="AA145" s="32"/>
    </row>
    <row r="146" spans="1:27" ht="15.75" x14ac:dyDescent="0.25">
      <c r="A146" s="19"/>
      <c r="B146" s="19"/>
      <c r="C146" s="19"/>
      <c r="D146" s="19"/>
      <c r="E146" s="19"/>
      <c r="F146" s="19"/>
      <c r="G146" s="19"/>
      <c r="H146" s="19"/>
      <c r="I146" s="19"/>
      <c r="J146" s="19"/>
      <c r="K146" s="19"/>
      <c r="L146" s="19"/>
      <c r="M146" s="19"/>
      <c r="N146" s="32"/>
      <c r="O146" s="32"/>
      <c r="P146" s="32"/>
      <c r="Q146" s="32"/>
      <c r="R146" s="32"/>
      <c r="S146" s="32"/>
      <c r="T146" s="32"/>
      <c r="U146" s="32"/>
      <c r="V146" s="32"/>
      <c r="W146" s="32"/>
      <c r="X146" s="32"/>
      <c r="Y146" s="32"/>
      <c r="Z146" s="32"/>
      <c r="AA146" s="32"/>
    </row>
    <row r="147" spans="1:27" ht="15.75" x14ac:dyDescent="0.25">
      <c r="A147" s="19"/>
      <c r="B147" s="19"/>
      <c r="C147" s="19"/>
      <c r="D147" s="19"/>
      <c r="E147" s="19"/>
      <c r="F147" s="19"/>
      <c r="G147" s="19"/>
      <c r="H147" s="19"/>
      <c r="I147" s="19"/>
      <c r="J147" s="19"/>
      <c r="K147" s="19"/>
      <c r="L147" s="19"/>
      <c r="M147" s="19"/>
      <c r="N147" s="32"/>
      <c r="O147" s="32"/>
      <c r="P147" s="32"/>
      <c r="Q147" s="32"/>
      <c r="R147" s="32"/>
      <c r="S147" s="32"/>
      <c r="T147" s="32"/>
      <c r="U147" s="32"/>
      <c r="V147" s="32"/>
      <c r="W147" s="32"/>
      <c r="X147" s="32"/>
      <c r="Y147" s="32"/>
      <c r="Z147" s="32"/>
      <c r="AA147" s="32"/>
    </row>
    <row r="148" spans="1:27" ht="15.75" x14ac:dyDescent="0.25">
      <c r="A148" s="19"/>
      <c r="B148" s="19"/>
      <c r="C148" s="19"/>
      <c r="D148" s="19"/>
      <c r="E148" s="19"/>
      <c r="F148" s="19"/>
      <c r="G148" s="19"/>
      <c r="H148" s="19"/>
      <c r="I148" s="19"/>
      <c r="J148" s="19"/>
      <c r="K148" s="19"/>
      <c r="L148" s="19"/>
      <c r="M148" s="19"/>
      <c r="N148" s="32"/>
      <c r="O148" s="32"/>
      <c r="P148" s="32"/>
      <c r="Q148" s="32"/>
      <c r="R148" s="32"/>
      <c r="S148" s="32"/>
      <c r="T148" s="32"/>
      <c r="U148" s="32"/>
      <c r="V148" s="32"/>
      <c r="W148" s="32"/>
      <c r="X148" s="32"/>
      <c r="Y148" s="32"/>
      <c r="Z148" s="32"/>
      <c r="AA148" s="32"/>
    </row>
    <row r="149" spans="1:27" ht="15.75" x14ac:dyDescent="0.25">
      <c r="A149" s="19" t="s">
        <v>839</v>
      </c>
      <c r="B149" s="19"/>
      <c r="C149" s="19"/>
      <c r="D149" s="19"/>
      <c r="E149" s="19"/>
      <c r="F149" s="19"/>
      <c r="G149" s="19"/>
      <c r="H149" s="19"/>
      <c r="I149" s="19"/>
      <c r="J149" s="19"/>
      <c r="K149" s="19"/>
      <c r="L149" s="19"/>
      <c r="M149" s="19"/>
      <c r="N149" s="32"/>
      <c r="O149" s="32"/>
      <c r="P149" s="32"/>
      <c r="Q149" s="32"/>
      <c r="R149" s="32"/>
      <c r="S149" s="32"/>
      <c r="T149" s="32"/>
      <c r="U149" s="32"/>
      <c r="V149" s="32"/>
      <c r="W149" s="32"/>
      <c r="X149" s="32"/>
      <c r="Y149" s="32"/>
      <c r="Z149" s="32"/>
      <c r="AA149" s="32"/>
    </row>
    <row r="150" spans="1:27" ht="15.75" x14ac:dyDescent="0.25">
      <c r="A150" s="19"/>
      <c r="B150" s="19"/>
      <c r="C150" s="19"/>
      <c r="D150" s="19"/>
      <c r="E150" s="19"/>
      <c r="F150" s="19"/>
      <c r="G150" s="19"/>
      <c r="H150" s="19"/>
      <c r="I150" s="19"/>
      <c r="J150" s="19"/>
      <c r="K150" s="19"/>
      <c r="L150" s="19"/>
      <c r="M150" s="19"/>
      <c r="N150" s="32"/>
      <c r="O150" s="32"/>
      <c r="P150" s="32"/>
      <c r="Q150" s="32"/>
      <c r="R150" s="32"/>
      <c r="S150" s="32"/>
      <c r="T150" s="32"/>
      <c r="U150" s="32"/>
      <c r="V150" s="32"/>
      <c r="W150" s="32"/>
      <c r="X150" s="32"/>
      <c r="Y150" s="32"/>
      <c r="Z150" s="32"/>
      <c r="AA150" s="32"/>
    </row>
    <row r="151" spans="1:27" ht="15.75" x14ac:dyDescent="0.25">
      <c r="A151" s="19" t="s">
        <v>840</v>
      </c>
      <c r="B151" s="19"/>
      <c r="C151" s="19"/>
      <c r="D151" s="19"/>
      <c r="E151" s="19"/>
      <c r="F151" s="19"/>
      <c r="G151" s="19"/>
      <c r="H151" s="19"/>
      <c r="I151" s="19"/>
      <c r="J151" s="19"/>
      <c r="K151" s="19"/>
      <c r="L151" s="19"/>
      <c r="M151" s="19"/>
      <c r="N151" s="32"/>
      <c r="O151" s="32"/>
      <c r="P151" s="32"/>
      <c r="Q151" s="32"/>
      <c r="R151" s="32"/>
      <c r="S151" s="32"/>
      <c r="T151" s="32"/>
      <c r="U151" s="32"/>
      <c r="V151" s="32"/>
      <c r="W151" s="32"/>
      <c r="X151" s="32"/>
      <c r="Y151" s="32"/>
      <c r="Z151" s="32"/>
      <c r="AA151" s="32"/>
    </row>
    <row r="152" spans="1:27" ht="15.75" x14ac:dyDescent="0.25">
      <c r="A152" s="19"/>
      <c r="B152" s="19"/>
      <c r="C152" s="19"/>
      <c r="D152" s="19"/>
      <c r="E152" s="19"/>
      <c r="F152" s="19"/>
      <c r="G152" s="19"/>
      <c r="H152" s="19"/>
      <c r="I152" s="19"/>
      <c r="J152" s="19"/>
      <c r="K152" s="19"/>
      <c r="L152" s="19"/>
      <c r="M152" s="19"/>
      <c r="N152" s="32"/>
      <c r="O152" s="32"/>
      <c r="P152" s="32"/>
      <c r="Q152" s="32"/>
      <c r="R152" s="32"/>
      <c r="S152" s="32"/>
      <c r="T152" s="32"/>
      <c r="U152" s="32"/>
      <c r="V152" s="32"/>
      <c r="W152" s="32"/>
      <c r="X152" s="32"/>
      <c r="Y152" s="32"/>
      <c r="Z152" s="32"/>
      <c r="AA152" s="32"/>
    </row>
    <row r="153" spans="1:27" ht="15.75" x14ac:dyDescent="0.25">
      <c r="A153" s="19" t="s">
        <v>841</v>
      </c>
      <c r="B153" s="19"/>
      <c r="C153" s="19"/>
      <c r="D153" s="19"/>
      <c r="E153" s="19"/>
      <c r="F153" s="19"/>
      <c r="G153" s="19"/>
      <c r="H153" s="19"/>
      <c r="I153" s="19"/>
      <c r="J153" s="19"/>
      <c r="K153" s="19"/>
      <c r="L153" s="19"/>
      <c r="M153" s="19"/>
      <c r="N153" s="32"/>
      <c r="O153" s="32"/>
      <c r="P153" s="32"/>
      <c r="Q153" s="32"/>
      <c r="R153" s="32"/>
      <c r="S153" s="32"/>
      <c r="T153" s="32"/>
      <c r="U153" s="32"/>
      <c r="V153" s="32"/>
      <c r="W153" s="32"/>
      <c r="X153" s="32"/>
      <c r="Y153" s="32"/>
      <c r="Z153" s="32"/>
      <c r="AA153" s="32"/>
    </row>
    <row r="154" spans="1:27" ht="15.75" x14ac:dyDescent="0.25">
      <c r="A154" s="31" t="s">
        <v>842</v>
      </c>
      <c r="B154" s="19"/>
      <c r="C154" s="19"/>
      <c r="D154" s="19"/>
      <c r="E154" s="19"/>
      <c r="F154" s="19"/>
      <c r="G154" s="19"/>
      <c r="H154" s="19"/>
      <c r="I154" s="19"/>
      <c r="J154" s="19"/>
      <c r="K154" s="19"/>
      <c r="L154" s="19"/>
      <c r="M154" s="19"/>
      <c r="N154" s="32"/>
      <c r="O154" s="32"/>
      <c r="P154" s="32"/>
      <c r="Q154" s="32"/>
      <c r="R154" s="32"/>
      <c r="S154" s="32"/>
      <c r="T154" s="32"/>
      <c r="U154" s="32"/>
      <c r="V154" s="32"/>
      <c r="W154" s="32"/>
      <c r="X154" s="32"/>
      <c r="Y154" s="32"/>
      <c r="Z154" s="32"/>
      <c r="AA154" s="32"/>
    </row>
    <row r="155" spans="1:27" ht="15.75" x14ac:dyDescent="0.25">
      <c r="A155" s="19"/>
      <c r="B155" s="19"/>
      <c r="C155" s="19"/>
      <c r="D155" s="19"/>
      <c r="E155" s="19"/>
      <c r="F155" s="19"/>
      <c r="G155" s="19"/>
      <c r="H155" s="19"/>
      <c r="I155" s="19"/>
      <c r="J155" s="19"/>
      <c r="K155" s="19"/>
      <c r="L155" s="19"/>
      <c r="M155" s="19"/>
      <c r="N155" s="32"/>
      <c r="O155" s="32"/>
      <c r="P155" s="32"/>
      <c r="Q155" s="32"/>
      <c r="R155" s="32"/>
      <c r="S155" s="32"/>
      <c r="T155" s="32"/>
      <c r="U155" s="32"/>
      <c r="V155" s="32"/>
      <c r="W155" s="32"/>
      <c r="X155" s="32"/>
      <c r="Y155" s="32"/>
      <c r="Z155" s="32"/>
      <c r="AA155" s="32"/>
    </row>
    <row r="156" spans="1:27" ht="15.75" x14ac:dyDescent="0.25">
      <c r="A156" s="19"/>
      <c r="B156" s="19"/>
      <c r="C156" s="19"/>
      <c r="D156" s="19"/>
      <c r="E156" s="19"/>
      <c r="F156" s="19"/>
      <c r="G156" s="19"/>
      <c r="H156" s="19"/>
      <c r="I156" s="19"/>
      <c r="J156" s="19"/>
      <c r="K156" s="19"/>
      <c r="L156" s="19"/>
      <c r="M156" s="19"/>
      <c r="N156" s="32"/>
      <c r="O156" s="32"/>
      <c r="P156" s="32"/>
      <c r="Q156" s="32"/>
      <c r="R156" s="32"/>
      <c r="S156" s="32"/>
      <c r="T156" s="32"/>
      <c r="U156" s="32"/>
      <c r="V156" s="32"/>
      <c r="W156" s="32"/>
      <c r="X156" s="32"/>
      <c r="Y156" s="32"/>
      <c r="Z156" s="32"/>
      <c r="AA156" s="32"/>
    </row>
    <row r="157" spans="1:27" ht="15.75" x14ac:dyDescent="0.25">
      <c r="A157" s="19"/>
      <c r="B157" s="19"/>
      <c r="C157" s="19"/>
      <c r="D157" s="19"/>
      <c r="E157" s="19"/>
      <c r="F157" s="19"/>
      <c r="G157" s="19"/>
      <c r="H157" s="19"/>
      <c r="I157" s="19"/>
      <c r="J157" s="19"/>
      <c r="K157" s="19"/>
      <c r="L157" s="19"/>
      <c r="M157" s="19"/>
      <c r="N157" s="32"/>
      <c r="O157" s="32"/>
      <c r="P157" s="32"/>
      <c r="Q157" s="32"/>
      <c r="R157" s="32"/>
      <c r="S157" s="32"/>
      <c r="T157" s="32"/>
      <c r="U157" s="32"/>
      <c r="V157" s="32"/>
      <c r="W157" s="32"/>
      <c r="X157" s="32"/>
      <c r="Y157" s="32"/>
      <c r="Z157" s="32"/>
      <c r="AA157" s="32"/>
    </row>
    <row r="158" spans="1:27" ht="15.75" x14ac:dyDescent="0.25">
      <c r="A158" s="19"/>
      <c r="B158" s="19"/>
      <c r="C158" s="19"/>
      <c r="D158" s="19"/>
      <c r="E158" s="19"/>
      <c r="F158" s="19"/>
      <c r="G158" s="19"/>
      <c r="H158" s="19"/>
      <c r="I158" s="19"/>
      <c r="J158" s="19"/>
      <c r="K158" s="19"/>
      <c r="L158" s="19"/>
      <c r="M158" s="19"/>
      <c r="N158" s="32"/>
      <c r="O158" s="32"/>
      <c r="P158" s="32"/>
      <c r="Q158" s="32"/>
      <c r="R158" s="32"/>
      <c r="S158" s="32"/>
      <c r="T158" s="32"/>
      <c r="U158" s="32"/>
      <c r="V158" s="32"/>
      <c r="W158" s="32"/>
      <c r="X158" s="32"/>
      <c r="Y158" s="32"/>
      <c r="Z158" s="32"/>
      <c r="AA158" s="32"/>
    </row>
    <row r="159" spans="1:27" ht="15.75" x14ac:dyDescent="0.25">
      <c r="A159" s="19"/>
      <c r="B159" s="19"/>
      <c r="C159" s="19"/>
      <c r="D159" s="19"/>
      <c r="E159" s="19"/>
      <c r="F159" s="19"/>
      <c r="G159" s="19"/>
      <c r="H159" s="19"/>
      <c r="I159" s="19"/>
      <c r="J159" s="19"/>
      <c r="K159" s="19"/>
      <c r="L159" s="19"/>
      <c r="M159" s="19"/>
      <c r="N159" s="32"/>
      <c r="O159" s="32"/>
      <c r="P159" s="32"/>
      <c r="Q159" s="32"/>
      <c r="R159" s="32"/>
      <c r="S159" s="32"/>
      <c r="T159" s="32"/>
      <c r="U159" s="32"/>
      <c r="V159" s="32"/>
      <c r="W159" s="32"/>
      <c r="X159" s="32"/>
      <c r="Y159" s="32"/>
      <c r="Z159" s="32"/>
      <c r="AA159" s="32"/>
    </row>
    <row r="160" spans="1:27" ht="15.75" x14ac:dyDescent="0.25">
      <c r="A160" s="19"/>
      <c r="B160" s="19"/>
      <c r="C160" s="19"/>
      <c r="D160" s="19"/>
      <c r="E160" s="19"/>
      <c r="F160" s="19"/>
      <c r="G160" s="19"/>
      <c r="H160" s="19"/>
      <c r="I160" s="19"/>
      <c r="J160" s="19"/>
      <c r="K160" s="19"/>
      <c r="L160" s="19"/>
      <c r="M160" s="19"/>
      <c r="N160" s="32"/>
      <c r="O160" s="32"/>
      <c r="P160" s="32"/>
      <c r="Q160" s="32"/>
      <c r="R160" s="32"/>
      <c r="S160" s="32"/>
      <c r="T160" s="32"/>
      <c r="U160" s="32"/>
      <c r="V160" s="32"/>
      <c r="W160" s="32"/>
      <c r="X160" s="32"/>
      <c r="Y160" s="32"/>
      <c r="Z160" s="32"/>
      <c r="AA160" s="32"/>
    </row>
    <row r="161" spans="1:27" ht="15.75" x14ac:dyDescent="0.25">
      <c r="A161" s="19"/>
      <c r="B161" s="19"/>
      <c r="C161" s="19"/>
      <c r="D161" s="19"/>
      <c r="E161" s="19"/>
      <c r="F161" s="19"/>
      <c r="G161" s="19"/>
      <c r="H161" s="19"/>
      <c r="I161" s="19"/>
      <c r="J161" s="19"/>
      <c r="K161" s="19"/>
      <c r="L161" s="19"/>
      <c r="M161" s="19"/>
      <c r="N161" s="32"/>
      <c r="O161" s="32"/>
      <c r="P161" s="32"/>
      <c r="Q161" s="32"/>
      <c r="R161" s="32"/>
      <c r="S161" s="32"/>
      <c r="T161" s="32"/>
      <c r="U161" s="32"/>
      <c r="V161" s="32"/>
      <c r="W161" s="32"/>
      <c r="X161" s="32"/>
      <c r="Y161" s="32"/>
      <c r="Z161" s="32"/>
      <c r="AA161" s="32"/>
    </row>
    <row r="162" spans="1:27" ht="15.75" x14ac:dyDescent="0.25">
      <c r="A162" s="19"/>
      <c r="B162" s="19"/>
      <c r="C162" s="19"/>
      <c r="D162" s="19"/>
      <c r="E162" s="19"/>
      <c r="F162" s="19"/>
      <c r="G162" s="19"/>
      <c r="H162" s="19"/>
      <c r="I162" s="19"/>
      <c r="J162" s="19"/>
      <c r="K162" s="19"/>
      <c r="L162" s="19"/>
      <c r="M162" s="19"/>
      <c r="N162" s="32"/>
      <c r="O162" s="32"/>
      <c r="P162" s="32"/>
      <c r="Q162" s="32"/>
      <c r="R162" s="32"/>
      <c r="S162" s="32"/>
      <c r="T162" s="32"/>
      <c r="U162" s="32"/>
      <c r="V162" s="32"/>
      <c r="W162" s="32"/>
      <c r="X162" s="32"/>
      <c r="Y162" s="32"/>
      <c r="Z162" s="32"/>
      <c r="AA162" s="32"/>
    </row>
    <row r="163" spans="1:27" ht="15.75" x14ac:dyDescent="0.25">
      <c r="A163" s="19"/>
      <c r="B163" s="19"/>
      <c r="C163" s="19"/>
      <c r="D163" s="19"/>
      <c r="E163" s="19"/>
      <c r="F163" s="19"/>
      <c r="G163" s="19"/>
      <c r="H163" s="19"/>
      <c r="I163" s="19"/>
      <c r="J163" s="19"/>
      <c r="K163" s="19"/>
      <c r="L163" s="19"/>
      <c r="M163" s="19"/>
      <c r="N163" s="32"/>
      <c r="O163" s="32"/>
      <c r="P163" s="32"/>
      <c r="Q163" s="32"/>
      <c r="R163" s="32"/>
      <c r="S163" s="32"/>
      <c r="T163" s="32"/>
      <c r="U163" s="32"/>
      <c r="V163" s="32"/>
      <c r="W163" s="32"/>
      <c r="X163" s="32"/>
      <c r="Y163" s="32"/>
      <c r="Z163" s="32"/>
      <c r="AA163" s="32"/>
    </row>
    <row r="164" spans="1:27" ht="15.75" x14ac:dyDescent="0.25">
      <c r="A164" s="19"/>
      <c r="B164" s="19"/>
      <c r="C164" s="19"/>
      <c r="D164" s="19"/>
      <c r="E164" s="19"/>
      <c r="F164" s="19"/>
      <c r="G164" s="19"/>
      <c r="H164" s="19"/>
      <c r="I164" s="19"/>
      <c r="J164" s="19"/>
      <c r="K164" s="19"/>
      <c r="L164" s="19"/>
      <c r="M164" s="19"/>
      <c r="N164" s="32"/>
      <c r="O164" s="32"/>
      <c r="P164" s="32"/>
      <c r="Q164" s="32"/>
      <c r="R164" s="32"/>
      <c r="S164" s="32"/>
      <c r="T164" s="32"/>
      <c r="U164" s="32"/>
      <c r="V164" s="32"/>
      <c r="W164" s="32"/>
      <c r="X164" s="32"/>
      <c r="Y164" s="32"/>
      <c r="Z164" s="32"/>
      <c r="AA164" s="32"/>
    </row>
    <row r="165" spans="1:27" ht="15.75" x14ac:dyDescent="0.25">
      <c r="A165" s="19"/>
      <c r="B165" s="19"/>
      <c r="C165" s="19"/>
      <c r="D165" s="19"/>
      <c r="E165" s="19"/>
      <c r="F165" s="19"/>
      <c r="G165" s="19"/>
      <c r="H165" s="19"/>
      <c r="I165" s="19"/>
      <c r="J165" s="19"/>
      <c r="K165" s="19"/>
      <c r="L165" s="19"/>
      <c r="M165" s="19"/>
      <c r="N165" s="32"/>
      <c r="O165" s="32"/>
      <c r="P165" s="32"/>
      <c r="Q165" s="32"/>
      <c r="R165" s="32"/>
      <c r="S165" s="32"/>
      <c r="T165" s="32"/>
      <c r="U165" s="32"/>
      <c r="V165" s="32"/>
      <c r="W165" s="32"/>
      <c r="X165" s="32"/>
      <c r="Y165" s="32"/>
      <c r="Z165" s="32"/>
      <c r="AA165" s="32"/>
    </row>
    <row r="166" spans="1:27" ht="15.75" x14ac:dyDescent="0.25">
      <c r="A166" s="19" t="s">
        <v>476</v>
      </c>
      <c r="B166" s="19"/>
      <c r="C166" s="19"/>
      <c r="D166" s="19"/>
      <c r="E166" s="19"/>
      <c r="F166" s="19"/>
      <c r="G166" s="19"/>
      <c r="H166" s="19"/>
      <c r="I166" s="19"/>
      <c r="J166" s="19"/>
      <c r="K166" s="19"/>
      <c r="L166" s="19"/>
      <c r="M166" s="19"/>
      <c r="N166" s="32"/>
      <c r="O166" s="32"/>
      <c r="P166" s="32"/>
      <c r="Q166" s="32"/>
      <c r="R166" s="32"/>
      <c r="S166" s="32"/>
      <c r="T166" s="32"/>
      <c r="U166" s="32"/>
      <c r="V166" s="32"/>
      <c r="W166" s="32"/>
      <c r="X166" s="32"/>
      <c r="Y166" s="32"/>
      <c r="Z166" s="32"/>
      <c r="AA166" s="32"/>
    </row>
    <row r="167" spans="1:27" ht="15.75" x14ac:dyDescent="0.25">
      <c r="A167" s="19" t="s">
        <v>477</v>
      </c>
      <c r="B167" s="19"/>
      <c r="C167" s="19"/>
      <c r="D167" s="19"/>
      <c r="E167" s="19"/>
      <c r="F167" s="19"/>
      <c r="G167" s="19"/>
      <c r="H167" s="19"/>
      <c r="I167" s="19"/>
      <c r="J167" s="19"/>
      <c r="K167" s="19"/>
      <c r="L167" s="19"/>
      <c r="M167" s="19"/>
      <c r="N167" s="32"/>
      <c r="O167" s="32"/>
      <c r="P167" s="32"/>
      <c r="Q167" s="32"/>
      <c r="R167" s="32"/>
      <c r="S167" s="32"/>
      <c r="T167" s="32"/>
      <c r="U167" s="32"/>
      <c r="V167" s="32"/>
      <c r="W167" s="32"/>
      <c r="X167" s="32"/>
      <c r="Y167" s="32"/>
      <c r="Z167" s="32"/>
      <c r="AA167" s="32"/>
    </row>
    <row r="168" spans="1:27" ht="15.75" x14ac:dyDescent="0.25">
      <c r="A168" s="19"/>
      <c r="B168" s="19"/>
      <c r="C168" s="19"/>
      <c r="D168" s="19"/>
      <c r="E168" s="19"/>
      <c r="F168" s="19"/>
      <c r="G168" s="19"/>
      <c r="H168" s="19"/>
      <c r="I168" s="19"/>
      <c r="J168" s="19"/>
      <c r="K168" s="19"/>
      <c r="L168" s="19"/>
      <c r="M168" s="19"/>
      <c r="N168" s="32"/>
      <c r="O168" s="32"/>
      <c r="P168" s="32"/>
      <c r="Q168" s="32"/>
      <c r="R168" s="32"/>
      <c r="S168" s="32"/>
      <c r="T168" s="32"/>
      <c r="U168" s="32"/>
      <c r="V168" s="32"/>
      <c r="W168" s="32"/>
      <c r="X168" s="32"/>
      <c r="Y168" s="32"/>
      <c r="Z168" s="32"/>
      <c r="AA168" s="32"/>
    </row>
    <row r="169" spans="1:27" ht="15.75" x14ac:dyDescent="0.25">
      <c r="A169" s="19" t="s">
        <v>478</v>
      </c>
      <c r="B169" s="19"/>
      <c r="C169" s="19"/>
      <c r="D169" s="19"/>
      <c r="E169" s="19"/>
      <c r="F169" s="19"/>
      <c r="G169" s="19"/>
      <c r="H169" s="19"/>
      <c r="I169" s="19"/>
      <c r="J169" s="19"/>
      <c r="K169" s="19"/>
      <c r="L169" s="19"/>
      <c r="M169" s="19"/>
      <c r="N169" s="32"/>
      <c r="O169" s="32"/>
      <c r="P169" s="32"/>
      <c r="Q169" s="32"/>
      <c r="R169" s="32"/>
      <c r="S169" s="32"/>
      <c r="T169" s="32"/>
      <c r="U169" s="32"/>
      <c r="V169" s="32"/>
      <c r="W169" s="32"/>
      <c r="X169" s="32"/>
      <c r="Y169" s="32"/>
      <c r="Z169" s="32"/>
      <c r="AA169" s="32"/>
    </row>
    <row r="170" spans="1:27" ht="15.75" x14ac:dyDescent="0.25">
      <c r="A170" s="19"/>
      <c r="B170" s="19"/>
      <c r="C170" s="19"/>
      <c r="D170" s="19"/>
      <c r="E170" s="19"/>
      <c r="F170" s="19"/>
      <c r="G170" s="19"/>
      <c r="H170" s="19"/>
      <c r="I170" s="19"/>
      <c r="J170" s="19"/>
      <c r="K170" s="19"/>
      <c r="L170" s="19"/>
      <c r="M170" s="19"/>
      <c r="N170" s="32"/>
      <c r="O170" s="32"/>
      <c r="P170" s="32"/>
      <c r="Q170" s="32"/>
      <c r="R170" s="32"/>
      <c r="S170" s="32"/>
      <c r="T170" s="32"/>
      <c r="U170" s="32"/>
      <c r="V170" s="32"/>
      <c r="W170" s="32"/>
      <c r="X170" s="32"/>
      <c r="Y170" s="32"/>
      <c r="Z170" s="32"/>
      <c r="AA170" s="32"/>
    </row>
    <row r="171" spans="1:27" ht="15.75" x14ac:dyDescent="0.25">
      <c r="A171" s="19" t="s">
        <v>479</v>
      </c>
      <c r="B171" s="19"/>
      <c r="C171" s="19"/>
      <c r="D171" s="19"/>
      <c r="E171" s="19"/>
      <c r="F171" s="19"/>
      <c r="G171" s="19"/>
      <c r="H171" s="19"/>
      <c r="I171" s="19"/>
      <c r="J171" s="19"/>
      <c r="K171" s="19"/>
      <c r="L171" s="19"/>
      <c r="M171" s="19"/>
      <c r="N171" s="32"/>
      <c r="O171" s="32"/>
      <c r="P171" s="32"/>
      <c r="Q171" s="32"/>
      <c r="R171" s="32"/>
      <c r="S171" s="32"/>
      <c r="T171" s="32"/>
      <c r="U171" s="32"/>
      <c r="V171" s="32"/>
      <c r="W171" s="32"/>
      <c r="X171" s="32"/>
      <c r="Y171" s="32"/>
      <c r="Z171" s="32"/>
      <c r="AA171" s="32"/>
    </row>
    <row r="172" spans="1:27" ht="15.75" x14ac:dyDescent="0.25">
      <c r="A172" s="19" t="s">
        <v>480</v>
      </c>
      <c r="B172" s="19"/>
      <c r="C172" s="19"/>
      <c r="D172" s="19"/>
      <c r="E172" s="19"/>
      <c r="F172" s="19"/>
      <c r="G172" s="19"/>
      <c r="H172" s="19"/>
      <c r="I172" s="19"/>
      <c r="J172" s="19"/>
      <c r="K172" s="19"/>
      <c r="L172" s="19"/>
      <c r="M172" s="19"/>
      <c r="N172" s="32"/>
      <c r="O172" s="32"/>
      <c r="P172" s="32"/>
      <c r="Q172" s="32"/>
      <c r="R172" s="32"/>
      <c r="S172" s="32"/>
      <c r="T172" s="32"/>
      <c r="U172" s="32"/>
      <c r="V172" s="32"/>
      <c r="W172" s="32"/>
      <c r="X172" s="32"/>
      <c r="Y172" s="32"/>
      <c r="Z172" s="32"/>
      <c r="AA172" s="32"/>
    </row>
    <row r="173" spans="1:27" ht="15.75" x14ac:dyDescent="0.25">
      <c r="A173" s="19" t="s">
        <v>843</v>
      </c>
      <c r="B173" s="19"/>
      <c r="C173" s="19"/>
      <c r="D173" s="19"/>
      <c r="E173" s="19"/>
      <c r="F173" s="19"/>
      <c r="G173" s="19"/>
      <c r="H173" s="19"/>
      <c r="I173" s="19"/>
      <c r="J173" s="19"/>
      <c r="K173" s="19"/>
      <c r="L173" s="19"/>
      <c r="M173" s="19"/>
      <c r="N173" s="32"/>
      <c r="O173" s="32"/>
      <c r="P173" s="32"/>
      <c r="Q173" s="32"/>
      <c r="R173" s="32"/>
      <c r="S173" s="32"/>
      <c r="T173" s="32"/>
      <c r="U173" s="32"/>
      <c r="V173" s="32"/>
      <c r="W173" s="32"/>
      <c r="X173" s="32"/>
      <c r="Y173" s="32"/>
      <c r="Z173" s="32"/>
      <c r="AA173" s="32"/>
    </row>
    <row r="174" spans="1:27" ht="15.75" x14ac:dyDescent="0.25">
      <c r="A174" s="19" t="s">
        <v>844</v>
      </c>
      <c r="B174" s="19"/>
      <c r="C174" s="19"/>
      <c r="D174" s="19"/>
      <c r="E174" s="19"/>
      <c r="F174" s="19"/>
      <c r="G174" s="19"/>
      <c r="H174" s="19"/>
      <c r="I174" s="19"/>
      <c r="J174" s="19"/>
      <c r="K174" s="19"/>
      <c r="L174" s="19"/>
      <c r="M174" s="19"/>
      <c r="N174" s="32"/>
      <c r="O174" s="32"/>
      <c r="P174" s="32"/>
      <c r="Q174" s="32"/>
      <c r="R174" s="32"/>
      <c r="S174" s="32"/>
      <c r="T174" s="32"/>
      <c r="U174" s="32"/>
      <c r="V174" s="32"/>
      <c r="W174" s="32"/>
      <c r="X174" s="32"/>
      <c r="Y174" s="32"/>
      <c r="Z174" s="32"/>
      <c r="AA174" s="32"/>
    </row>
    <row r="175" spans="1:27" ht="15.75" x14ac:dyDescent="0.25">
      <c r="A175" s="19"/>
      <c r="B175" s="19"/>
      <c r="C175" s="19"/>
      <c r="D175" s="19"/>
      <c r="E175" s="19"/>
      <c r="F175" s="19"/>
      <c r="G175" s="19"/>
      <c r="H175" s="19"/>
      <c r="I175" s="19"/>
      <c r="J175" s="19"/>
      <c r="K175" s="19"/>
      <c r="L175" s="19"/>
      <c r="M175" s="19"/>
      <c r="N175" s="32"/>
      <c r="O175" s="32"/>
      <c r="P175" s="32"/>
      <c r="Q175" s="32"/>
      <c r="R175" s="32"/>
      <c r="S175" s="32"/>
      <c r="T175" s="32"/>
      <c r="U175" s="32"/>
      <c r="V175" s="32"/>
      <c r="W175" s="32"/>
      <c r="X175" s="32"/>
      <c r="Y175" s="32"/>
      <c r="Z175" s="32"/>
      <c r="AA175" s="32"/>
    </row>
    <row r="176" spans="1:27" ht="15.75" x14ac:dyDescent="0.25">
      <c r="A176" s="19"/>
      <c r="B176" s="19"/>
      <c r="C176" s="19"/>
      <c r="D176" s="19"/>
      <c r="E176" s="19"/>
      <c r="F176" s="19"/>
      <c r="G176" s="19"/>
      <c r="H176" s="19"/>
      <c r="I176" s="19"/>
      <c r="J176" s="19"/>
      <c r="K176" s="19"/>
      <c r="L176" s="19"/>
      <c r="M176" s="19"/>
      <c r="N176" s="32"/>
      <c r="O176" s="32"/>
      <c r="P176" s="32"/>
      <c r="Q176" s="32"/>
      <c r="R176" s="32"/>
      <c r="S176" s="32"/>
      <c r="T176" s="32"/>
      <c r="U176" s="32"/>
      <c r="V176" s="32"/>
      <c r="W176" s="32"/>
      <c r="X176" s="32"/>
      <c r="Y176" s="32"/>
      <c r="Z176" s="32"/>
      <c r="AA176" s="32"/>
    </row>
    <row r="177" spans="1:27" ht="15.75" x14ac:dyDescent="0.25">
      <c r="A177" s="19" t="s">
        <v>845</v>
      </c>
      <c r="B177" s="19"/>
      <c r="C177" s="19"/>
      <c r="D177" s="19"/>
      <c r="E177" s="19"/>
      <c r="F177" s="19"/>
      <c r="G177" s="19"/>
      <c r="H177" s="19"/>
      <c r="I177" s="19"/>
      <c r="J177" s="19"/>
      <c r="K177" s="19"/>
      <c r="L177" s="19"/>
      <c r="M177" s="19"/>
      <c r="N177" s="32"/>
      <c r="O177" s="32"/>
      <c r="P177" s="32"/>
      <c r="Q177" s="32"/>
      <c r="R177" s="32"/>
      <c r="S177" s="32"/>
      <c r="T177" s="32"/>
      <c r="U177" s="32"/>
      <c r="V177" s="32"/>
      <c r="W177" s="32"/>
      <c r="X177" s="32"/>
      <c r="Y177" s="32"/>
      <c r="Z177" s="32"/>
      <c r="AA177" s="32"/>
    </row>
    <row r="178" spans="1:27" ht="15.75" x14ac:dyDescent="0.25">
      <c r="A178" s="19" t="s">
        <v>481</v>
      </c>
      <c r="B178" s="19"/>
      <c r="C178" s="19"/>
      <c r="D178" s="19"/>
      <c r="E178" s="19"/>
      <c r="F178" s="19"/>
      <c r="G178" s="19"/>
      <c r="H178" s="19"/>
      <c r="I178" s="19"/>
      <c r="J178" s="19"/>
      <c r="K178" s="19"/>
      <c r="L178" s="19"/>
      <c r="M178" s="19"/>
      <c r="N178" s="32"/>
      <c r="O178" s="32"/>
      <c r="P178" s="32"/>
      <c r="Q178" s="32"/>
      <c r="R178" s="32"/>
      <c r="S178" s="32"/>
      <c r="T178" s="32"/>
      <c r="U178" s="32"/>
      <c r="V178" s="32"/>
      <c r="W178" s="32"/>
      <c r="X178" s="32"/>
      <c r="Y178" s="32"/>
      <c r="Z178" s="32"/>
      <c r="AA178" s="32"/>
    </row>
    <row r="179" spans="1:27" ht="15.75" x14ac:dyDescent="0.25">
      <c r="A179" s="19"/>
      <c r="B179" s="19"/>
      <c r="C179" s="19"/>
      <c r="D179" s="19"/>
      <c r="E179" s="19"/>
      <c r="F179" s="19"/>
      <c r="G179" s="19"/>
      <c r="H179" s="19"/>
      <c r="I179" s="19"/>
      <c r="J179" s="19"/>
      <c r="K179" s="19"/>
      <c r="L179" s="19"/>
      <c r="M179" s="19"/>
      <c r="N179" s="32"/>
      <c r="O179" s="32"/>
      <c r="P179" s="32"/>
      <c r="Q179" s="32"/>
      <c r="R179" s="32"/>
      <c r="S179" s="32"/>
      <c r="T179" s="32"/>
      <c r="U179" s="32"/>
      <c r="V179" s="32"/>
      <c r="W179" s="32"/>
      <c r="X179" s="32"/>
      <c r="Y179" s="32"/>
      <c r="Z179" s="32"/>
      <c r="AA179" s="32"/>
    </row>
    <row r="180" spans="1:27" ht="15.75" x14ac:dyDescent="0.25">
      <c r="A180" s="19" t="s">
        <v>482</v>
      </c>
      <c r="B180" s="19"/>
      <c r="C180" s="19"/>
      <c r="D180" s="19"/>
      <c r="E180" s="19"/>
      <c r="F180" s="19"/>
      <c r="G180" s="19"/>
      <c r="H180" s="19"/>
      <c r="I180" s="19"/>
      <c r="J180" s="19"/>
      <c r="K180" s="19"/>
      <c r="L180" s="19"/>
      <c r="M180" s="19"/>
      <c r="N180" s="32"/>
      <c r="O180" s="32"/>
      <c r="P180" s="32"/>
      <c r="Q180" s="32"/>
      <c r="R180" s="32"/>
      <c r="S180" s="32"/>
      <c r="T180" s="32"/>
      <c r="U180" s="32"/>
      <c r="V180" s="32"/>
      <c r="W180" s="32"/>
      <c r="X180" s="32"/>
      <c r="Y180" s="32"/>
      <c r="Z180" s="32"/>
      <c r="AA180" s="32"/>
    </row>
    <row r="181" spans="1:27" ht="15.75" x14ac:dyDescent="0.25">
      <c r="A181" s="19" t="s">
        <v>483</v>
      </c>
      <c r="B181" s="19"/>
      <c r="C181" s="19"/>
      <c r="D181" s="19"/>
      <c r="E181" s="19"/>
      <c r="F181" s="19"/>
      <c r="G181" s="19"/>
      <c r="H181" s="19"/>
      <c r="I181" s="19"/>
      <c r="J181" s="19"/>
      <c r="K181" s="19"/>
      <c r="L181" s="19"/>
      <c r="M181" s="19"/>
      <c r="N181" s="32"/>
      <c r="O181" s="32"/>
      <c r="P181" s="32"/>
      <c r="Q181" s="32"/>
      <c r="R181" s="32"/>
      <c r="S181" s="32"/>
      <c r="T181" s="32"/>
      <c r="U181" s="32"/>
      <c r="V181" s="32"/>
      <c r="W181" s="32"/>
      <c r="X181" s="32"/>
      <c r="Y181" s="32"/>
      <c r="Z181" s="32"/>
      <c r="AA181" s="32"/>
    </row>
    <row r="182" spans="1:27" ht="18.75" x14ac:dyDescent="0.25">
      <c r="A182" s="19" t="s">
        <v>1126</v>
      </c>
      <c r="B182" s="19"/>
      <c r="C182" s="19"/>
      <c r="D182" s="19"/>
      <c r="E182" s="19"/>
      <c r="F182" s="19"/>
      <c r="G182" s="19"/>
      <c r="H182" s="19"/>
      <c r="I182" s="19"/>
      <c r="J182" s="19"/>
      <c r="K182" s="19"/>
      <c r="L182" s="19"/>
      <c r="M182" s="19"/>
      <c r="N182" s="32"/>
      <c r="O182" s="32"/>
      <c r="P182" s="32"/>
      <c r="Q182" s="32"/>
      <c r="R182" s="32"/>
      <c r="S182" s="32"/>
      <c r="T182" s="32"/>
      <c r="U182" s="32"/>
      <c r="V182" s="32"/>
      <c r="W182" s="32"/>
      <c r="X182" s="32"/>
      <c r="Y182" s="32"/>
      <c r="Z182" s="32"/>
      <c r="AA182" s="32"/>
    </row>
    <row r="183" spans="1:27" ht="18.75" x14ac:dyDescent="0.25">
      <c r="A183" s="19" t="s">
        <v>1127</v>
      </c>
      <c r="B183" s="19"/>
      <c r="C183" s="19"/>
      <c r="D183" s="19"/>
      <c r="E183" s="19"/>
      <c r="F183" s="19"/>
      <c r="G183" s="19"/>
      <c r="H183" s="19"/>
      <c r="I183" s="19"/>
      <c r="J183" s="19"/>
      <c r="K183" s="19"/>
      <c r="L183" s="19"/>
      <c r="M183" s="19"/>
      <c r="N183" s="32"/>
      <c r="O183" s="32"/>
      <c r="P183" s="32"/>
      <c r="Q183" s="32"/>
      <c r="R183" s="32"/>
      <c r="S183" s="32"/>
      <c r="T183" s="32"/>
      <c r="U183" s="32"/>
      <c r="V183" s="32"/>
      <c r="W183" s="32"/>
      <c r="X183" s="32"/>
      <c r="Y183" s="32"/>
      <c r="Z183" s="32"/>
      <c r="AA183" s="32"/>
    </row>
    <row r="184" spans="1:27" ht="15.75" x14ac:dyDescent="0.25">
      <c r="A184" s="31"/>
      <c r="B184" s="19"/>
      <c r="C184" s="19"/>
      <c r="D184" s="19"/>
      <c r="E184" s="19"/>
      <c r="F184" s="19"/>
      <c r="G184" s="19"/>
      <c r="H184" s="19"/>
      <c r="I184" s="19"/>
      <c r="J184" s="19"/>
      <c r="K184" s="19"/>
      <c r="L184" s="19"/>
      <c r="M184" s="19"/>
      <c r="N184" s="32"/>
      <c r="O184" s="32"/>
      <c r="P184" s="32"/>
      <c r="Q184" s="32"/>
      <c r="R184" s="32"/>
      <c r="S184" s="32"/>
      <c r="T184" s="32"/>
      <c r="U184" s="32"/>
      <c r="V184" s="32"/>
      <c r="W184" s="32"/>
      <c r="X184" s="32"/>
      <c r="Y184" s="32"/>
      <c r="Z184" s="32"/>
      <c r="AA184" s="32"/>
    </row>
    <row r="185" spans="1:27" ht="15.75" x14ac:dyDescent="0.25">
      <c r="A185" s="19" t="s">
        <v>846</v>
      </c>
      <c r="B185" s="19"/>
      <c r="C185" s="19"/>
      <c r="D185" s="19"/>
      <c r="E185" s="19"/>
      <c r="F185" s="19"/>
      <c r="G185" s="19"/>
      <c r="H185" s="19"/>
      <c r="I185" s="19"/>
      <c r="J185" s="19"/>
      <c r="K185" s="19"/>
      <c r="L185" s="19"/>
      <c r="M185" s="19"/>
      <c r="N185" s="32"/>
      <c r="O185" s="32"/>
      <c r="P185" s="32"/>
      <c r="Q185" s="32"/>
      <c r="R185" s="32"/>
      <c r="S185" s="32"/>
      <c r="T185" s="32"/>
      <c r="U185" s="32"/>
      <c r="V185" s="32"/>
      <c r="W185" s="32"/>
      <c r="X185" s="32"/>
      <c r="Y185" s="32"/>
      <c r="Z185" s="32"/>
      <c r="AA185" s="32"/>
    </row>
    <row r="186" spans="1:27" ht="15.75" x14ac:dyDescent="0.25">
      <c r="A186" s="19" t="s">
        <v>847</v>
      </c>
      <c r="B186" s="19"/>
      <c r="C186" s="19"/>
      <c r="D186" s="19"/>
      <c r="E186" s="19"/>
      <c r="F186" s="19"/>
      <c r="G186" s="19"/>
      <c r="H186" s="19"/>
      <c r="I186" s="19"/>
      <c r="J186" s="19"/>
      <c r="K186" s="19"/>
      <c r="L186" s="19"/>
      <c r="M186" s="19"/>
      <c r="N186" s="32"/>
      <c r="O186" s="32"/>
      <c r="P186" s="32"/>
      <c r="Q186" s="32"/>
      <c r="R186" s="32"/>
      <c r="S186" s="32"/>
      <c r="T186" s="32"/>
      <c r="U186" s="32"/>
      <c r="V186" s="32"/>
      <c r="W186" s="32"/>
      <c r="X186" s="32"/>
      <c r="Y186" s="32"/>
      <c r="Z186" s="32"/>
      <c r="AA186" s="32"/>
    </row>
    <row r="187" spans="1:27" ht="15.75" x14ac:dyDescent="0.25">
      <c r="A187" s="19" t="s">
        <v>848</v>
      </c>
      <c r="B187" s="19"/>
      <c r="C187" s="19"/>
      <c r="D187" s="19"/>
      <c r="E187" s="19"/>
      <c r="F187" s="19"/>
      <c r="G187" s="19"/>
      <c r="H187" s="19"/>
      <c r="I187" s="19"/>
      <c r="J187" s="19"/>
      <c r="K187" s="19"/>
      <c r="L187" s="19"/>
      <c r="M187" s="19"/>
      <c r="N187" s="32"/>
      <c r="O187" s="32"/>
      <c r="P187" s="32"/>
      <c r="Q187" s="32"/>
      <c r="R187" s="32"/>
      <c r="S187" s="32"/>
      <c r="T187" s="32"/>
      <c r="U187" s="32"/>
      <c r="V187" s="32"/>
      <c r="W187" s="32"/>
      <c r="X187" s="32"/>
      <c r="Y187" s="32"/>
      <c r="Z187" s="32"/>
      <c r="AA187" s="32"/>
    </row>
    <row r="188" spans="1:27" ht="15.75" x14ac:dyDescent="0.25">
      <c r="A188" s="19"/>
      <c r="B188" s="19"/>
      <c r="C188" s="19"/>
      <c r="D188" s="19"/>
      <c r="E188" s="19"/>
      <c r="F188" s="19"/>
      <c r="G188" s="19"/>
      <c r="H188" s="19"/>
      <c r="I188" s="19"/>
      <c r="J188" s="19"/>
      <c r="K188" s="19"/>
      <c r="L188" s="19"/>
      <c r="M188" s="19"/>
      <c r="N188" s="32"/>
      <c r="O188" s="32"/>
      <c r="P188" s="32"/>
      <c r="Q188" s="32"/>
      <c r="R188" s="32"/>
      <c r="S188" s="32"/>
      <c r="T188" s="32"/>
      <c r="U188" s="32"/>
      <c r="V188" s="32"/>
      <c r="W188" s="32"/>
      <c r="X188" s="32"/>
      <c r="Y188" s="32"/>
      <c r="Z188" s="32"/>
      <c r="AA188" s="32"/>
    </row>
    <row r="189" spans="1:27" ht="15.75" x14ac:dyDescent="0.25">
      <c r="A189" s="19" t="s">
        <v>849</v>
      </c>
      <c r="B189" s="19"/>
      <c r="C189" s="19"/>
      <c r="D189" s="19"/>
      <c r="E189" s="19"/>
      <c r="F189" s="19"/>
      <c r="G189" s="19"/>
      <c r="H189" s="19"/>
      <c r="I189" s="19"/>
      <c r="J189" s="19"/>
      <c r="K189" s="19"/>
      <c r="L189" s="19"/>
      <c r="M189" s="19"/>
      <c r="N189" s="32"/>
      <c r="O189" s="32"/>
      <c r="P189" s="32"/>
      <c r="Q189" s="32"/>
      <c r="R189" s="32"/>
      <c r="S189" s="32"/>
      <c r="T189" s="32"/>
      <c r="U189" s="32"/>
      <c r="V189" s="32"/>
      <c r="W189" s="32"/>
      <c r="X189" s="32"/>
      <c r="Y189" s="32"/>
      <c r="Z189" s="32"/>
      <c r="AA189" s="32"/>
    </row>
    <row r="190" spans="1:27" ht="15.75" x14ac:dyDescent="0.25">
      <c r="A190" s="19" t="s">
        <v>850</v>
      </c>
      <c r="B190" s="19"/>
      <c r="C190" s="19"/>
      <c r="D190" s="19"/>
      <c r="E190" s="19"/>
      <c r="F190" s="19"/>
      <c r="G190" s="19"/>
      <c r="H190" s="19"/>
      <c r="I190" s="19"/>
      <c r="J190" s="19"/>
      <c r="K190" s="19"/>
      <c r="L190" s="19"/>
      <c r="M190" s="19"/>
      <c r="N190" s="32"/>
      <c r="O190" s="32"/>
      <c r="P190" s="32"/>
      <c r="Q190" s="32"/>
      <c r="R190" s="32"/>
      <c r="S190" s="32"/>
      <c r="T190" s="32"/>
      <c r="U190" s="32"/>
      <c r="V190" s="32"/>
      <c r="W190" s="32"/>
      <c r="X190" s="32"/>
      <c r="Y190" s="32"/>
      <c r="Z190" s="32"/>
      <c r="AA190" s="32"/>
    </row>
    <row r="191" spans="1:27" ht="15.75" x14ac:dyDescent="0.25">
      <c r="A191" s="31"/>
      <c r="B191" s="19"/>
      <c r="C191" s="19"/>
      <c r="D191" s="19"/>
      <c r="E191" s="19"/>
      <c r="F191" s="19"/>
      <c r="G191" s="19"/>
      <c r="H191" s="19"/>
      <c r="I191" s="19"/>
      <c r="J191" s="19"/>
      <c r="K191" s="19"/>
      <c r="L191" s="19"/>
      <c r="M191" s="19"/>
      <c r="N191" s="32"/>
      <c r="O191" s="32"/>
      <c r="P191" s="32"/>
      <c r="Q191" s="32"/>
      <c r="R191" s="32"/>
      <c r="S191" s="32"/>
      <c r="T191" s="32"/>
      <c r="U191" s="32"/>
      <c r="V191" s="32"/>
      <c r="W191" s="32"/>
      <c r="X191" s="32"/>
      <c r="Y191" s="32"/>
      <c r="Z191" s="32"/>
      <c r="AA191" s="32"/>
    </row>
    <row r="192" spans="1:27" ht="15.75" x14ac:dyDescent="0.25">
      <c r="A192" s="31"/>
      <c r="B192" s="19"/>
      <c r="C192" s="19"/>
      <c r="D192" s="19"/>
      <c r="E192" s="19"/>
      <c r="F192" s="19"/>
      <c r="G192" s="19"/>
      <c r="H192" s="19"/>
      <c r="I192" s="19"/>
      <c r="J192" s="19"/>
      <c r="K192" s="19"/>
      <c r="L192" s="19"/>
      <c r="M192" s="19"/>
      <c r="N192" s="32"/>
      <c r="O192" s="32"/>
      <c r="P192" s="32"/>
      <c r="Q192" s="32"/>
      <c r="R192" s="32"/>
      <c r="S192" s="32"/>
      <c r="T192" s="32"/>
      <c r="U192" s="32"/>
      <c r="V192" s="32"/>
      <c r="W192" s="32"/>
      <c r="X192" s="32"/>
      <c r="Y192" s="32"/>
      <c r="Z192" s="32"/>
      <c r="AA192" s="32"/>
    </row>
    <row r="193" spans="1:27" ht="15.75" x14ac:dyDescent="0.25">
      <c r="A193" s="19"/>
      <c r="B193" s="19"/>
      <c r="C193" s="19"/>
      <c r="D193" s="19"/>
      <c r="E193" s="19"/>
      <c r="F193" s="19"/>
      <c r="G193" s="19"/>
      <c r="H193" s="19"/>
      <c r="I193" s="19"/>
      <c r="J193" s="19"/>
      <c r="K193" s="19"/>
      <c r="L193" s="19"/>
      <c r="M193" s="19"/>
      <c r="N193" s="32"/>
      <c r="O193" s="32"/>
      <c r="P193" s="32"/>
      <c r="Q193" s="32"/>
      <c r="R193" s="32"/>
      <c r="S193" s="32"/>
      <c r="T193" s="32"/>
      <c r="U193" s="32"/>
      <c r="V193" s="32"/>
      <c r="W193" s="32"/>
      <c r="X193" s="32"/>
      <c r="Y193" s="32"/>
      <c r="Z193" s="32"/>
      <c r="AA193" s="32"/>
    </row>
    <row r="194" spans="1:27" ht="15.75" x14ac:dyDescent="0.25">
      <c r="A194" s="19"/>
      <c r="B194" s="19"/>
      <c r="C194" s="19"/>
      <c r="D194" s="19"/>
      <c r="E194" s="19"/>
      <c r="F194" s="19"/>
      <c r="G194" s="19"/>
      <c r="H194" s="19"/>
      <c r="I194" s="19"/>
      <c r="J194" s="19"/>
      <c r="K194" s="19"/>
      <c r="L194" s="19"/>
      <c r="M194" s="19"/>
      <c r="N194" s="32"/>
      <c r="O194" s="32"/>
      <c r="P194" s="32"/>
      <c r="Q194" s="32"/>
      <c r="R194" s="32"/>
      <c r="S194" s="32"/>
      <c r="T194" s="32"/>
      <c r="U194" s="32"/>
      <c r="V194" s="32"/>
      <c r="W194" s="32"/>
      <c r="X194" s="32"/>
      <c r="Y194" s="32"/>
      <c r="Z194" s="32"/>
      <c r="AA194" s="32"/>
    </row>
    <row r="195" spans="1:27" ht="15.75" x14ac:dyDescent="0.25">
      <c r="A195" s="33"/>
      <c r="B195" s="19"/>
      <c r="C195" s="19"/>
      <c r="D195" s="19"/>
      <c r="E195" s="19"/>
      <c r="F195" s="19"/>
      <c r="G195" s="19"/>
      <c r="H195" s="19"/>
      <c r="I195" s="19"/>
      <c r="J195" s="19"/>
      <c r="K195" s="19"/>
      <c r="L195" s="19"/>
      <c r="M195" s="19"/>
      <c r="N195" s="32"/>
      <c r="O195" s="32"/>
      <c r="P195" s="32"/>
      <c r="Q195" s="32"/>
      <c r="R195" s="32"/>
      <c r="S195" s="32"/>
      <c r="T195" s="32"/>
      <c r="U195" s="32"/>
      <c r="V195" s="32"/>
      <c r="W195" s="32"/>
      <c r="X195" s="32"/>
      <c r="Y195" s="32"/>
      <c r="Z195" s="32"/>
      <c r="AA195" s="32"/>
    </row>
    <row r="196" spans="1:27" ht="15.75" x14ac:dyDescent="0.25">
      <c r="A196" s="97"/>
      <c r="B196" s="19"/>
      <c r="C196" s="19"/>
      <c r="D196" s="19"/>
      <c r="E196" s="19"/>
      <c r="F196" s="19"/>
      <c r="G196" s="19"/>
      <c r="H196" s="19"/>
      <c r="I196" s="19"/>
      <c r="J196" s="19"/>
      <c r="K196" s="19"/>
      <c r="L196" s="19"/>
      <c r="M196" s="19"/>
      <c r="N196" s="32"/>
      <c r="O196" s="32"/>
      <c r="P196" s="32"/>
      <c r="Q196" s="32"/>
      <c r="R196" s="32"/>
      <c r="S196" s="32"/>
      <c r="T196" s="32"/>
      <c r="U196" s="32"/>
      <c r="V196" s="32"/>
      <c r="W196" s="32"/>
      <c r="X196" s="32"/>
      <c r="Y196" s="32"/>
      <c r="Z196" s="32"/>
      <c r="AA196" s="32"/>
    </row>
    <row r="197" spans="1:27" x14ac:dyDescent="0.25">
      <c r="A197" s="34"/>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row>
    <row r="198" spans="1:27" ht="18" x14ac:dyDescent="0.25">
      <c r="A198" s="22" t="s">
        <v>1000</v>
      </c>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row>
    <row r="199" spans="1:27" ht="15.75" x14ac:dyDescent="0.25">
      <c r="A199" s="21" t="s">
        <v>1175</v>
      </c>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row>
    <row r="200" spans="1:27" ht="15.75" x14ac:dyDescent="0.25">
      <c r="A200" s="21" t="s">
        <v>1176</v>
      </c>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row>
    <row r="201" spans="1:27" ht="15.75" x14ac:dyDescent="0.25">
      <c r="A201" s="21" t="s">
        <v>484</v>
      </c>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row>
    <row r="202" spans="1:27" ht="15.75" x14ac:dyDescent="0.25">
      <c r="A202" s="21"/>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row>
    <row r="203" spans="1:27" ht="15.75" x14ac:dyDescent="0.25">
      <c r="A203" s="21" t="s">
        <v>485</v>
      </c>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row>
    <row r="204" spans="1:27" ht="15.75" x14ac:dyDescent="0.25">
      <c r="A204" s="21" t="s">
        <v>486</v>
      </c>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row>
    <row r="205" spans="1:27" ht="15.75" x14ac:dyDescent="0.25">
      <c r="A205" s="21"/>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row>
    <row r="206" spans="1:27" ht="15.75" x14ac:dyDescent="0.25">
      <c r="A206" s="21" t="s">
        <v>487</v>
      </c>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row>
    <row r="207" spans="1:27" ht="15.75" x14ac:dyDescent="0.25">
      <c r="A207" s="21" t="s">
        <v>488</v>
      </c>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row>
    <row r="208" spans="1:27" ht="15.75" x14ac:dyDescent="0.25">
      <c r="A208" s="21"/>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row>
    <row r="209" spans="1:27" ht="18.75" x14ac:dyDescent="0.25">
      <c r="A209" s="21" t="s">
        <v>1128</v>
      </c>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row>
    <row r="210" spans="1:27"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row>
    <row r="211" spans="1:27"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row>
    <row r="212" spans="1:27"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row>
    <row r="213" spans="1:27"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row>
    <row r="214" spans="1:27"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row>
    <row r="215" spans="1:27"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row>
    <row r="216" spans="1:27"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row>
    <row r="217" spans="1:27"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row>
    <row r="218" spans="1:27"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row>
    <row r="219" spans="1:27"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row>
    <row r="220" spans="1:27"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row>
    <row r="221" spans="1:27"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row>
    <row r="222" spans="1:27"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row>
    <row r="223" spans="1:27"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row>
    <row r="224" spans="1:27"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row>
    <row r="225" spans="1:27"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row>
    <row r="226" spans="1:27"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row>
    <row r="227" spans="1:27"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row>
    <row r="228" spans="1:27"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row>
    <row r="229" spans="1:27"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row>
    <row r="230" spans="1:27"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row>
    <row r="231" spans="1:27"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row>
    <row r="232" spans="1:27"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row>
    <row r="233" spans="1:27"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row>
    <row r="234" spans="1:27"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row>
    <row r="235" spans="1:27"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row>
    <row r="236" spans="1:27"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row>
    <row r="237" spans="1:27"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row>
    <row r="238" spans="1:27"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row>
    <row r="239" spans="1:27"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row>
    <row r="240" spans="1:27"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row>
    <row r="241" spans="1:27"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row>
    <row r="242" spans="1:27"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row>
    <row r="243" spans="1:27"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row>
    <row r="244" spans="1:27"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row>
    <row r="245" spans="1:27"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row>
    <row r="246" spans="1:27"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row>
    <row r="247" spans="1:27"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row>
    <row r="248" spans="1:27"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row>
    <row r="249" spans="1:27"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row>
    <row r="250" spans="1:27"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2"/>
  <sheetViews>
    <sheetView workbookViewId="0">
      <selection activeCell="D279" sqref="D279"/>
    </sheetView>
  </sheetViews>
  <sheetFormatPr defaultRowHeight="15" x14ac:dyDescent="0.2"/>
  <cols>
    <col min="1" max="19" width="9.77734375" customWidth="1"/>
  </cols>
  <sheetData>
    <row r="1" spans="1:19" ht="15.75" thickTop="1" x14ac:dyDescent="0.2">
      <c r="A1" s="73"/>
      <c r="B1" s="74"/>
      <c r="C1" s="74"/>
      <c r="D1" s="74"/>
      <c r="E1" s="74"/>
      <c r="F1" s="74"/>
      <c r="G1" s="75"/>
      <c r="H1" s="2"/>
      <c r="I1" s="2"/>
      <c r="J1" s="2"/>
      <c r="K1" s="2"/>
      <c r="L1" s="2"/>
      <c r="M1" s="2"/>
      <c r="N1" s="2"/>
    </row>
    <row r="2" spans="1:19" x14ac:dyDescent="0.2">
      <c r="A2" s="76"/>
      <c r="B2" s="66"/>
      <c r="C2" s="66"/>
      <c r="D2" s="66"/>
      <c r="E2" s="66"/>
      <c r="F2" s="66"/>
      <c r="G2" s="77"/>
      <c r="H2" s="2"/>
      <c r="I2" s="2"/>
      <c r="J2" s="2"/>
      <c r="K2" s="2"/>
      <c r="L2" s="2"/>
      <c r="M2" s="2"/>
      <c r="N2" s="2"/>
    </row>
    <row r="3" spans="1:19" ht="15.75" x14ac:dyDescent="0.25">
      <c r="A3" s="78" t="s">
        <v>527</v>
      </c>
      <c r="B3" s="66"/>
      <c r="C3" s="66"/>
      <c r="D3" s="66"/>
      <c r="E3" s="66"/>
      <c r="F3" s="66"/>
      <c r="G3" s="77"/>
      <c r="H3" s="2"/>
      <c r="I3" s="2"/>
      <c r="J3" s="2"/>
      <c r="K3" s="2"/>
      <c r="L3" s="2"/>
      <c r="M3" s="2"/>
      <c r="N3" s="2"/>
    </row>
    <row r="4" spans="1:19" x14ac:dyDescent="0.2">
      <c r="A4" s="76" t="s">
        <v>12</v>
      </c>
      <c r="B4" s="66"/>
      <c r="C4" s="66"/>
      <c r="D4" s="66"/>
      <c r="E4" s="66"/>
      <c r="F4" s="66"/>
      <c r="G4" s="77"/>
      <c r="H4" s="2"/>
      <c r="I4" s="2"/>
      <c r="J4" s="2"/>
      <c r="K4" s="2"/>
      <c r="L4" s="2"/>
      <c r="M4" s="2"/>
      <c r="N4" s="2"/>
    </row>
    <row r="5" spans="1:19" x14ac:dyDescent="0.2">
      <c r="A5" s="76" t="s">
        <v>728</v>
      </c>
      <c r="B5" s="66"/>
      <c r="C5" s="66"/>
      <c r="D5" s="66"/>
      <c r="E5" s="66"/>
      <c r="F5" s="66"/>
      <c r="G5" s="77"/>
      <c r="H5" s="2"/>
      <c r="I5" s="2"/>
      <c r="J5" s="2"/>
      <c r="K5" s="2"/>
      <c r="L5" s="2"/>
      <c r="M5" s="2"/>
      <c r="N5" s="2"/>
    </row>
    <row r="6" spans="1:19" x14ac:dyDescent="0.2">
      <c r="A6" s="76" t="s">
        <v>729</v>
      </c>
      <c r="B6" s="66"/>
      <c r="C6" s="66"/>
      <c r="D6" s="66"/>
      <c r="E6" s="66"/>
      <c r="F6" s="66"/>
      <c r="G6" s="77"/>
      <c r="H6" s="2"/>
      <c r="I6" s="2"/>
      <c r="J6" s="2"/>
      <c r="K6" s="2"/>
      <c r="L6" s="2"/>
      <c r="M6" s="2"/>
      <c r="N6" s="2"/>
    </row>
    <row r="7" spans="1:19" x14ac:dyDescent="0.2">
      <c r="A7" s="76" t="s">
        <v>730</v>
      </c>
      <c r="B7" s="66"/>
      <c r="C7" s="66"/>
      <c r="D7" s="66"/>
      <c r="E7" s="66"/>
      <c r="F7" s="66"/>
      <c r="G7" s="77"/>
      <c r="H7" s="2"/>
      <c r="I7" s="2"/>
      <c r="J7" s="2"/>
      <c r="K7" s="2"/>
      <c r="L7" s="2"/>
      <c r="M7" s="2"/>
      <c r="N7" s="2"/>
    </row>
    <row r="8" spans="1:19" x14ac:dyDescent="0.2">
      <c r="A8" s="76" t="s">
        <v>731</v>
      </c>
      <c r="B8" s="66"/>
      <c r="C8" s="66"/>
      <c r="D8" s="66"/>
      <c r="E8" s="66"/>
      <c r="F8" s="66"/>
      <c r="G8" s="77"/>
      <c r="H8" s="2"/>
      <c r="I8" s="2"/>
      <c r="J8" s="2"/>
      <c r="K8" s="2"/>
      <c r="L8" s="2"/>
      <c r="M8" s="2"/>
      <c r="N8" s="2"/>
    </row>
    <row r="9" spans="1:19" x14ac:dyDescent="0.2">
      <c r="A9" s="76" t="s">
        <v>732</v>
      </c>
      <c r="B9" s="66"/>
      <c r="C9" s="66"/>
      <c r="D9" s="66"/>
      <c r="E9" s="66"/>
      <c r="F9" s="66"/>
      <c r="G9" s="77"/>
      <c r="H9" s="2"/>
      <c r="I9" s="2"/>
      <c r="J9" s="2"/>
      <c r="K9" s="2"/>
      <c r="L9" s="2"/>
      <c r="M9" s="2"/>
      <c r="N9" s="2"/>
    </row>
    <row r="10" spans="1:19" x14ac:dyDescent="0.2">
      <c r="A10" s="76" t="s">
        <v>733</v>
      </c>
      <c r="B10" s="66"/>
      <c r="C10" s="66"/>
      <c r="D10" s="66"/>
      <c r="E10" s="66"/>
      <c r="F10" s="66"/>
      <c r="G10" s="77"/>
      <c r="H10" s="2"/>
      <c r="I10" s="2"/>
      <c r="J10" s="2"/>
      <c r="K10" s="2"/>
      <c r="L10" s="2"/>
      <c r="M10" s="2"/>
      <c r="N10" s="2"/>
    </row>
    <row r="11" spans="1:19" x14ac:dyDescent="0.2">
      <c r="A11" s="76" t="s">
        <v>734</v>
      </c>
      <c r="B11" s="66"/>
      <c r="C11" s="66"/>
      <c r="D11" s="66"/>
      <c r="E11" s="66"/>
      <c r="F11" s="66"/>
      <c r="G11" s="77"/>
      <c r="H11" s="2"/>
      <c r="I11" s="2"/>
      <c r="J11" s="2"/>
      <c r="K11" s="2"/>
      <c r="L11" s="2"/>
      <c r="M11" s="2"/>
      <c r="N11" s="2"/>
    </row>
    <row r="12" spans="1:19" x14ac:dyDescent="0.2">
      <c r="A12" s="76" t="s">
        <v>1161</v>
      </c>
      <c r="B12" s="66"/>
      <c r="C12" s="66"/>
      <c r="D12" s="66"/>
      <c r="E12" s="66"/>
      <c r="F12" s="66"/>
      <c r="G12" s="77"/>
      <c r="H12" s="2"/>
      <c r="I12" s="2"/>
      <c r="J12" s="2"/>
      <c r="K12" s="2"/>
      <c r="L12" s="2"/>
      <c r="M12" s="2"/>
      <c r="N12" s="2"/>
    </row>
    <row r="13" spans="1:19" ht="15.75" thickBot="1" x14ac:dyDescent="0.25">
      <c r="A13" s="79" t="s">
        <v>735</v>
      </c>
      <c r="B13" s="80"/>
      <c r="C13" s="80"/>
      <c r="D13" s="80"/>
      <c r="E13" s="80"/>
      <c r="F13" s="80"/>
      <c r="G13" s="81"/>
      <c r="H13" s="2"/>
      <c r="I13" s="2"/>
      <c r="J13" s="2"/>
      <c r="K13" s="2"/>
      <c r="L13" s="2"/>
      <c r="M13" s="2"/>
      <c r="N13" s="2"/>
    </row>
    <row r="14" spans="1:19" ht="15.75" thickTop="1" x14ac:dyDescent="0.2">
      <c r="A14" s="2"/>
      <c r="B14" s="2"/>
      <c r="C14" s="2"/>
      <c r="D14" s="2"/>
      <c r="E14" s="2"/>
      <c r="F14" s="2"/>
      <c r="G14" s="2"/>
      <c r="H14" s="60"/>
      <c r="I14" s="60"/>
      <c r="J14" s="60"/>
      <c r="K14" s="2"/>
      <c r="L14" s="2"/>
      <c r="M14" s="2"/>
      <c r="N14" s="2"/>
    </row>
    <row r="15" spans="1:19" ht="18" x14ac:dyDescent="0.25">
      <c r="A15" s="59" t="s">
        <v>13</v>
      </c>
      <c r="B15" s="60"/>
      <c r="C15" s="60"/>
      <c r="D15" s="60"/>
      <c r="E15" s="60"/>
      <c r="F15" s="60"/>
      <c r="G15" s="60"/>
      <c r="H15" s="60"/>
      <c r="I15" s="60"/>
      <c r="J15" s="60"/>
      <c r="K15" s="60"/>
      <c r="L15" s="60"/>
      <c r="M15" s="60"/>
      <c r="N15" s="60"/>
      <c r="O15" s="11"/>
      <c r="P15" s="11"/>
      <c r="Q15" s="11"/>
      <c r="R15" s="11"/>
      <c r="S15" s="11"/>
    </row>
    <row r="16" spans="1:19" x14ac:dyDescent="0.2">
      <c r="A16" s="61" t="s">
        <v>528</v>
      </c>
      <c r="B16" s="60"/>
      <c r="C16" s="60"/>
      <c r="D16" s="60"/>
      <c r="E16" s="60"/>
      <c r="F16" s="60"/>
      <c r="G16" s="60"/>
      <c r="H16" s="60"/>
      <c r="I16" s="60"/>
      <c r="J16" s="60"/>
      <c r="K16" s="60"/>
      <c r="L16" s="60"/>
      <c r="M16" s="60"/>
      <c r="N16" s="60"/>
      <c r="O16" s="11"/>
      <c r="P16" s="11"/>
      <c r="Q16" s="11"/>
      <c r="R16" s="11"/>
      <c r="S16" s="11"/>
    </row>
    <row r="17" spans="1:19" x14ac:dyDescent="0.2">
      <c r="A17" s="61"/>
      <c r="B17" s="60"/>
      <c r="C17" s="60"/>
      <c r="D17" s="60"/>
      <c r="E17" s="60"/>
      <c r="F17" s="60"/>
      <c r="G17" s="60"/>
      <c r="H17" s="60"/>
      <c r="I17" s="60"/>
      <c r="J17" s="60"/>
      <c r="K17" s="60"/>
      <c r="L17" s="60"/>
      <c r="M17" s="60"/>
      <c r="N17" s="60"/>
      <c r="O17" s="11"/>
      <c r="P17" s="11"/>
      <c r="Q17" s="11"/>
      <c r="R17" s="11"/>
      <c r="S17" s="11"/>
    </row>
    <row r="18" spans="1:19" x14ac:dyDescent="0.2">
      <c r="A18" s="61"/>
      <c r="B18" s="60"/>
      <c r="C18" s="60"/>
      <c r="D18" s="60"/>
      <c r="E18" s="60"/>
      <c r="F18" s="60"/>
      <c r="G18" s="60"/>
      <c r="H18" s="60"/>
      <c r="I18" s="60"/>
      <c r="J18" s="60"/>
      <c r="K18" s="60"/>
      <c r="L18" s="60"/>
      <c r="M18" s="60"/>
      <c r="N18" s="60"/>
      <c r="O18" s="11"/>
      <c r="P18" s="11"/>
      <c r="Q18" s="11"/>
      <c r="R18" s="11"/>
      <c r="S18" s="11"/>
    </row>
    <row r="19" spans="1:19" x14ac:dyDescent="0.2">
      <c r="A19" s="11" t="s">
        <v>14</v>
      </c>
      <c r="B19" s="60"/>
      <c r="C19" s="60"/>
      <c r="D19" s="60"/>
      <c r="E19" s="60"/>
      <c r="F19" s="60"/>
      <c r="G19" s="60"/>
      <c r="H19" s="60"/>
      <c r="I19" s="60"/>
      <c r="J19" s="60"/>
      <c r="K19" s="60"/>
      <c r="L19" s="60"/>
      <c r="M19" s="60"/>
      <c r="N19" s="60"/>
      <c r="O19" s="11"/>
      <c r="P19" s="11"/>
      <c r="Q19" s="11"/>
      <c r="R19" s="11"/>
      <c r="S19" s="11"/>
    </row>
    <row r="20" spans="1:19" x14ac:dyDescent="0.2">
      <c r="A20" s="60" t="s">
        <v>1151</v>
      </c>
      <c r="B20" s="60"/>
      <c r="C20" s="60"/>
      <c r="D20" s="60"/>
      <c r="E20" s="60"/>
      <c r="F20" s="60"/>
      <c r="G20" s="60"/>
      <c r="H20" s="60"/>
      <c r="I20" s="60"/>
      <c r="J20" s="60"/>
      <c r="K20" s="60"/>
      <c r="L20" s="60"/>
      <c r="M20" s="60"/>
      <c r="N20" s="60"/>
      <c r="O20" s="11"/>
      <c r="P20" s="11"/>
      <c r="Q20" s="11"/>
      <c r="R20" s="11"/>
      <c r="S20" s="11"/>
    </row>
    <row r="21" spans="1:19" x14ac:dyDescent="0.2">
      <c r="A21" s="60" t="s">
        <v>1152</v>
      </c>
      <c r="B21" s="60"/>
      <c r="C21" s="60"/>
      <c r="D21" s="60"/>
      <c r="E21" s="60"/>
      <c r="F21" s="60"/>
      <c r="G21" s="60"/>
      <c r="H21" s="60"/>
      <c r="I21" s="60"/>
      <c r="J21" s="60"/>
      <c r="K21" s="60"/>
      <c r="L21" s="60"/>
      <c r="M21" s="60"/>
      <c r="N21" s="60"/>
      <c r="O21" s="11"/>
      <c r="P21" s="11"/>
      <c r="Q21" s="11"/>
      <c r="R21" s="11"/>
      <c r="S21" s="11"/>
    </row>
    <row r="22" spans="1:19" x14ac:dyDescent="0.2">
      <c r="A22" s="60"/>
      <c r="B22" s="60"/>
      <c r="C22" s="60"/>
      <c r="D22" s="60"/>
      <c r="E22" s="60"/>
      <c r="F22" s="60"/>
      <c r="G22" s="60"/>
      <c r="H22" s="60"/>
      <c r="I22" s="60"/>
      <c r="J22" s="60"/>
      <c r="K22" s="60"/>
      <c r="L22" s="60"/>
      <c r="M22" s="60"/>
      <c r="N22" s="60"/>
      <c r="O22" s="11"/>
      <c r="P22" s="11"/>
      <c r="Q22" s="11"/>
      <c r="R22" s="11"/>
      <c r="S22" s="11"/>
    </row>
    <row r="23" spans="1:19" x14ac:dyDescent="0.2">
      <c r="A23" s="60" t="s">
        <v>1021</v>
      </c>
      <c r="B23" s="60"/>
      <c r="C23" s="60"/>
      <c r="D23" s="60"/>
      <c r="E23" s="60"/>
      <c r="F23" s="60"/>
      <c r="G23" s="60"/>
      <c r="H23" s="60"/>
      <c r="I23" s="60"/>
      <c r="J23" s="60"/>
      <c r="K23" s="60"/>
      <c r="L23" s="60"/>
      <c r="M23" s="60"/>
      <c r="N23" s="60"/>
      <c r="O23" s="11"/>
      <c r="P23" s="11"/>
      <c r="Q23" s="11"/>
      <c r="R23" s="11"/>
      <c r="S23" s="11"/>
    </row>
    <row r="24" spans="1:19" x14ac:dyDescent="0.2">
      <c r="A24" s="2"/>
      <c r="B24" s="4"/>
      <c r="C24" s="2"/>
      <c r="D24" s="2"/>
      <c r="E24" s="2"/>
      <c r="F24" s="2"/>
      <c r="G24" s="2"/>
      <c r="H24" s="2"/>
      <c r="I24" s="2"/>
      <c r="J24" s="2"/>
      <c r="K24" s="2"/>
      <c r="L24" s="2"/>
      <c r="M24" s="2"/>
      <c r="N24" s="2"/>
    </row>
    <row r="25" spans="1:19" x14ac:dyDescent="0.2">
      <c r="A25" s="2" t="s">
        <v>1022</v>
      </c>
      <c r="B25" s="2"/>
      <c r="C25" s="2"/>
      <c r="D25" s="2"/>
      <c r="E25" s="2"/>
      <c r="F25" s="2"/>
      <c r="G25" s="2"/>
      <c r="H25" s="2"/>
      <c r="I25" s="2"/>
      <c r="J25" s="2"/>
      <c r="K25" s="2"/>
      <c r="L25" s="2"/>
      <c r="M25" s="2"/>
      <c r="N25" s="2"/>
    </row>
    <row r="26" spans="1:19" x14ac:dyDescent="0.2">
      <c r="A26" s="2"/>
      <c r="B26" s="5"/>
      <c r="C26" s="2"/>
      <c r="D26" s="2"/>
      <c r="E26" s="2"/>
      <c r="F26" s="2"/>
      <c r="G26" s="2"/>
      <c r="H26" s="2"/>
      <c r="I26" s="2"/>
      <c r="J26" s="2"/>
      <c r="K26" s="2"/>
      <c r="L26" s="2"/>
      <c r="M26" s="2"/>
      <c r="N26" s="2"/>
    </row>
    <row r="27" spans="1:19" x14ac:dyDescent="0.2">
      <c r="A27" s="2"/>
      <c r="B27" s="2"/>
      <c r="C27" s="2"/>
      <c r="D27" s="2"/>
      <c r="E27" s="2"/>
      <c r="F27" s="2"/>
      <c r="G27" s="2"/>
      <c r="H27" s="2"/>
      <c r="I27" s="2"/>
      <c r="J27" s="2"/>
      <c r="K27" s="2"/>
      <c r="L27" s="2"/>
      <c r="M27" s="2"/>
      <c r="N27" s="2"/>
    </row>
    <row r="28" spans="1:19" x14ac:dyDescent="0.2">
      <c r="A28" s="2" t="s">
        <v>1023</v>
      </c>
      <c r="B28" s="2"/>
      <c r="C28" s="2"/>
      <c r="D28" s="2"/>
      <c r="E28" s="2"/>
      <c r="F28" s="2"/>
      <c r="G28" s="2"/>
      <c r="H28" s="2"/>
      <c r="I28" s="2"/>
      <c r="J28" s="2"/>
      <c r="K28" s="2"/>
      <c r="L28" s="2"/>
      <c r="M28" s="2"/>
      <c r="N28" s="2"/>
    </row>
    <row r="29" spans="1:19" x14ac:dyDescent="0.2">
      <c r="A29" s="2" t="s">
        <v>1024</v>
      </c>
      <c r="B29" s="2"/>
      <c r="C29" s="2"/>
      <c r="D29" s="2"/>
      <c r="E29" s="2"/>
      <c r="F29" s="2"/>
      <c r="G29" s="2"/>
      <c r="H29" s="2"/>
      <c r="I29" s="2"/>
      <c r="J29" s="2"/>
      <c r="K29" s="2"/>
      <c r="L29" s="2"/>
      <c r="M29" s="2"/>
      <c r="N29" s="2"/>
    </row>
    <row r="30" spans="1:19" x14ac:dyDescent="0.2">
      <c r="A30" s="2" t="s">
        <v>530</v>
      </c>
      <c r="B30" s="2"/>
      <c r="C30" s="2"/>
      <c r="D30" s="2"/>
      <c r="E30" s="2"/>
      <c r="F30" s="2"/>
      <c r="G30" s="2"/>
      <c r="H30" s="2"/>
      <c r="I30" s="2"/>
      <c r="J30" s="2"/>
      <c r="K30" s="2"/>
      <c r="L30" s="2"/>
      <c r="M30" s="2"/>
      <c r="N30" s="2"/>
    </row>
    <row r="31" spans="1:19" x14ac:dyDescent="0.2">
      <c r="A31" s="2"/>
      <c r="B31" s="4"/>
      <c r="C31" s="2"/>
      <c r="D31" s="2" t="s">
        <v>529</v>
      </c>
      <c r="E31" s="2"/>
      <c r="F31" s="2"/>
      <c r="G31" s="2"/>
      <c r="H31" s="2"/>
      <c r="I31" s="2"/>
      <c r="J31" s="2"/>
      <c r="K31" s="2"/>
      <c r="L31" s="2"/>
      <c r="M31" s="2"/>
      <c r="N31" s="2"/>
    </row>
    <row r="32" spans="1:19" x14ac:dyDescent="0.2">
      <c r="A32" s="2"/>
      <c r="B32" s="2"/>
      <c r="C32" s="2"/>
      <c r="D32" s="2"/>
      <c r="E32" s="2"/>
      <c r="F32" s="2"/>
      <c r="G32" s="2"/>
      <c r="H32" s="2"/>
      <c r="I32" s="2"/>
      <c r="J32" s="2"/>
      <c r="K32" s="2"/>
      <c r="L32" s="2"/>
      <c r="M32" s="2"/>
      <c r="N32" s="2"/>
    </row>
    <row r="33" spans="1:14" x14ac:dyDescent="0.2">
      <c r="A33" s="2" t="s">
        <v>1025</v>
      </c>
      <c r="B33" s="2"/>
      <c r="C33" s="2"/>
      <c r="D33" s="2"/>
      <c r="E33" s="2"/>
      <c r="F33" s="2"/>
      <c r="G33" s="2"/>
      <c r="H33" s="2"/>
      <c r="I33" s="2"/>
      <c r="J33" s="2"/>
      <c r="K33" s="2"/>
      <c r="L33" s="2"/>
      <c r="M33" s="2"/>
      <c r="N33" s="2"/>
    </row>
    <row r="34" spans="1:14" x14ac:dyDescent="0.2">
      <c r="A34" s="2"/>
      <c r="B34" s="2"/>
      <c r="C34" s="2"/>
      <c r="D34" s="2"/>
      <c r="E34" s="2"/>
      <c r="F34" s="2"/>
      <c r="G34" s="2"/>
      <c r="H34" s="2"/>
      <c r="I34" s="2"/>
      <c r="J34" s="2"/>
      <c r="K34" s="2"/>
      <c r="L34" s="2"/>
      <c r="M34" s="2"/>
      <c r="N34" s="2"/>
    </row>
    <row r="35" spans="1:14" ht="18" x14ac:dyDescent="0.25">
      <c r="A35" s="3" t="s">
        <v>15</v>
      </c>
      <c r="B35" s="2"/>
      <c r="C35" s="2"/>
      <c r="D35" s="2"/>
      <c r="E35" s="2"/>
      <c r="F35" s="2"/>
      <c r="G35" s="2"/>
      <c r="H35" s="2"/>
      <c r="I35" s="2"/>
      <c r="J35" s="2"/>
      <c r="K35" s="2"/>
      <c r="L35" s="2"/>
      <c r="M35" s="2"/>
      <c r="N35" s="2"/>
    </row>
    <row r="36" spans="1:14" x14ac:dyDescent="0.2">
      <c r="A36" s="6" t="s">
        <v>531</v>
      </c>
      <c r="B36" s="2"/>
      <c r="C36" s="2"/>
      <c r="D36" s="2"/>
      <c r="E36" s="2"/>
      <c r="F36" s="2"/>
      <c r="G36" s="2"/>
      <c r="H36" s="2"/>
      <c r="I36" s="2"/>
      <c r="J36" s="2"/>
      <c r="K36" s="2"/>
      <c r="L36" s="2"/>
      <c r="M36" s="2"/>
      <c r="N36" s="2"/>
    </row>
    <row r="37" spans="1:14" x14ac:dyDescent="0.2">
      <c r="A37" s="6"/>
      <c r="B37" s="2"/>
      <c r="C37" s="2"/>
      <c r="D37" s="2"/>
      <c r="E37" s="2"/>
      <c r="F37" s="2"/>
      <c r="G37" s="2"/>
      <c r="H37" s="2"/>
      <c r="I37" s="2"/>
      <c r="J37" s="2"/>
      <c r="K37" s="2"/>
      <c r="L37" s="2"/>
      <c r="M37" s="2"/>
      <c r="N37" s="2"/>
    </row>
    <row r="38" spans="1:14" x14ac:dyDescent="0.2">
      <c r="A38" s="6"/>
      <c r="B38" s="2"/>
      <c r="C38" s="2"/>
      <c r="D38" s="2"/>
      <c r="E38" s="2"/>
      <c r="F38" s="2"/>
      <c r="G38" s="2"/>
      <c r="H38" s="2"/>
      <c r="I38" s="2"/>
      <c r="J38" s="2"/>
      <c r="K38" s="2"/>
      <c r="L38" s="2"/>
      <c r="M38" s="2"/>
      <c r="N38" s="2"/>
    </row>
    <row r="39" spans="1:14" x14ac:dyDescent="0.2">
      <c r="A39" s="2" t="s">
        <v>1026</v>
      </c>
      <c r="B39" s="2"/>
      <c r="C39" s="2"/>
      <c r="D39" s="2"/>
      <c r="E39" s="2"/>
      <c r="F39" s="2"/>
      <c r="G39" s="2"/>
      <c r="H39" s="2"/>
      <c r="I39" s="2"/>
      <c r="J39" s="2"/>
      <c r="K39" s="2"/>
      <c r="L39" s="2"/>
      <c r="M39" s="2"/>
      <c r="N39" s="2"/>
    </row>
    <row r="40" spans="1:14" x14ac:dyDescent="0.2">
      <c r="A40" s="2" t="s">
        <v>16</v>
      </c>
      <c r="B40" s="2"/>
      <c r="C40" s="2"/>
      <c r="D40" s="2"/>
      <c r="E40" s="2"/>
      <c r="F40" s="2"/>
      <c r="G40" s="2"/>
      <c r="H40" s="2"/>
      <c r="I40" s="2"/>
      <c r="J40" s="2"/>
      <c r="K40" s="2"/>
      <c r="L40" s="2"/>
      <c r="M40" s="2"/>
      <c r="N40" s="2"/>
    </row>
    <row r="41" spans="1:14" x14ac:dyDescent="0.2">
      <c r="A41" s="2"/>
      <c r="B41" s="7">
        <v>12.572340000000001</v>
      </c>
      <c r="C41" s="2"/>
      <c r="D41" s="2"/>
      <c r="E41" s="2"/>
      <c r="F41" s="2"/>
      <c r="G41" s="2"/>
      <c r="H41" s="2"/>
      <c r="I41" s="2"/>
      <c r="J41" s="2"/>
      <c r="K41" s="2"/>
      <c r="L41" s="2"/>
      <c r="M41" s="2"/>
      <c r="N41" s="2"/>
    </row>
    <row r="42" spans="1:14" x14ac:dyDescent="0.2">
      <c r="A42" s="2"/>
      <c r="B42" s="8"/>
      <c r="C42" s="2"/>
      <c r="D42" s="2"/>
      <c r="E42" s="2"/>
      <c r="F42" s="2"/>
      <c r="G42" s="2"/>
      <c r="H42" s="2"/>
      <c r="I42" s="2"/>
      <c r="J42" s="2"/>
      <c r="K42" s="2"/>
      <c r="L42" s="2"/>
      <c r="M42" s="2"/>
      <c r="N42" s="2"/>
    </row>
    <row r="43" spans="1:14" x14ac:dyDescent="0.2">
      <c r="A43" s="2" t="s">
        <v>17</v>
      </c>
      <c r="B43" s="8"/>
      <c r="C43" s="2"/>
      <c r="D43" s="2"/>
      <c r="E43" s="2"/>
      <c r="F43" s="2"/>
      <c r="G43" s="2"/>
      <c r="H43" s="2"/>
      <c r="I43" s="2"/>
      <c r="J43" s="2"/>
      <c r="K43" s="2"/>
      <c r="L43" s="2"/>
      <c r="M43" s="2"/>
      <c r="N43" s="2"/>
    </row>
    <row r="44" spans="1:14" x14ac:dyDescent="0.2">
      <c r="A44" s="2" t="s">
        <v>1027</v>
      </c>
      <c r="B44" s="8"/>
      <c r="C44" s="2"/>
      <c r="D44" s="2"/>
      <c r="E44" s="2"/>
      <c r="F44" s="2"/>
      <c r="G44" s="2"/>
      <c r="H44" s="2"/>
      <c r="I44" s="2"/>
      <c r="J44" s="2"/>
      <c r="K44" s="2"/>
      <c r="L44" s="2"/>
      <c r="M44" s="2"/>
      <c r="N44" s="2"/>
    </row>
    <row r="45" spans="1:14" x14ac:dyDescent="0.2">
      <c r="A45" s="2" t="s">
        <v>18</v>
      </c>
      <c r="B45" s="8"/>
      <c r="C45" s="2"/>
      <c r="D45" s="2"/>
      <c r="E45" s="2"/>
      <c r="F45" s="2"/>
      <c r="G45" s="2"/>
      <c r="H45" s="2"/>
      <c r="I45" s="2"/>
      <c r="J45" s="2"/>
      <c r="K45" s="2"/>
      <c r="L45" s="2"/>
      <c r="M45" s="2"/>
      <c r="N45" s="2"/>
    </row>
    <row r="46" spans="1:14" x14ac:dyDescent="0.2">
      <c r="A46" s="2" t="s">
        <v>19</v>
      </c>
      <c r="B46" s="8"/>
      <c r="C46" s="2"/>
      <c r="D46" s="2"/>
      <c r="E46" s="2"/>
      <c r="F46" s="2"/>
      <c r="G46" s="2"/>
      <c r="H46" s="2"/>
      <c r="I46" s="2"/>
      <c r="J46" s="2"/>
      <c r="K46" s="2"/>
      <c r="L46" s="2"/>
      <c r="M46" s="2"/>
      <c r="N46" s="2"/>
    </row>
    <row r="47" spans="1:14" x14ac:dyDescent="0.2">
      <c r="A47" t="s">
        <v>20</v>
      </c>
      <c r="B47" s="8"/>
      <c r="C47" s="2"/>
      <c r="D47" s="2"/>
      <c r="E47" s="2"/>
      <c r="F47" s="2"/>
      <c r="G47" s="2"/>
      <c r="H47" s="2"/>
      <c r="I47" s="2"/>
      <c r="J47" s="2"/>
      <c r="K47" s="2"/>
      <c r="L47" s="2"/>
      <c r="M47" s="2"/>
      <c r="N47" s="2"/>
    </row>
    <row r="48" spans="1:14" x14ac:dyDescent="0.2">
      <c r="A48" s="2" t="s">
        <v>1028</v>
      </c>
      <c r="B48" s="8"/>
      <c r="C48" s="2"/>
      <c r="D48" s="2"/>
      <c r="E48" s="2"/>
      <c r="F48" s="2"/>
      <c r="G48" s="2"/>
      <c r="H48" s="2"/>
      <c r="I48" s="2"/>
      <c r="J48" s="2"/>
      <c r="K48" s="2"/>
      <c r="L48" s="2"/>
      <c r="M48" s="2"/>
      <c r="N48" s="2"/>
    </row>
    <row r="49" spans="1:14" x14ac:dyDescent="0.2">
      <c r="A49" s="2" t="s">
        <v>21</v>
      </c>
      <c r="B49" s="8"/>
      <c r="C49" s="2"/>
      <c r="D49" s="2"/>
      <c r="E49" s="2"/>
      <c r="F49" s="2"/>
      <c r="G49" s="2"/>
      <c r="H49" s="2"/>
      <c r="I49" s="2"/>
      <c r="J49" s="2"/>
      <c r="K49" s="2"/>
      <c r="L49" s="2"/>
      <c r="M49" s="2"/>
      <c r="N49" s="2"/>
    </row>
    <row r="50" spans="1:14" x14ac:dyDescent="0.2">
      <c r="A50" s="2"/>
      <c r="B50" s="8"/>
      <c r="C50" s="2"/>
      <c r="D50" s="2"/>
      <c r="E50" s="2"/>
      <c r="F50" s="2"/>
      <c r="G50" s="2"/>
      <c r="H50" s="2"/>
      <c r="I50" s="2"/>
      <c r="J50" s="2"/>
      <c r="K50" s="2"/>
      <c r="L50" s="2"/>
      <c r="M50" s="2"/>
      <c r="N50" s="2"/>
    </row>
    <row r="51" spans="1:14" x14ac:dyDescent="0.2">
      <c r="F51" s="2"/>
      <c r="G51" s="2"/>
      <c r="H51" s="2"/>
      <c r="I51" s="2"/>
      <c r="J51" s="2"/>
      <c r="K51" s="2"/>
      <c r="L51" s="2"/>
      <c r="M51" s="2"/>
      <c r="N51" s="2"/>
    </row>
    <row r="52" spans="1:14" ht="18" x14ac:dyDescent="0.25">
      <c r="A52" s="3" t="s">
        <v>22</v>
      </c>
      <c r="B52" s="8"/>
      <c r="C52" s="2"/>
      <c r="D52" s="2"/>
      <c r="E52" s="2"/>
      <c r="F52" s="2"/>
      <c r="G52" s="2"/>
      <c r="H52" s="2"/>
      <c r="I52" s="2"/>
      <c r="J52" s="2"/>
      <c r="K52" s="2"/>
      <c r="L52" s="2"/>
      <c r="M52" s="2"/>
      <c r="N52" s="2"/>
    </row>
    <row r="53" spans="1:14" x14ac:dyDescent="0.2">
      <c r="A53" s="6" t="s">
        <v>23</v>
      </c>
      <c r="C53" s="2"/>
      <c r="D53" s="2"/>
      <c r="E53" s="2"/>
      <c r="H53" s="2"/>
      <c r="I53" s="2"/>
      <c r="J53" s="2"/>
      <c r="K53" s="2"/>
      <c r="L53" s="2"/>
      <c r="M53" s="2"/>
      <c r="N53" s="2"/>
    </row>
    <row r="54" spans="1:14" x14ac:dyDescent="0.2">
      <c r="A54" s="6"/>
      <c r="C54" s="2"/>
      <c r="D54" s="2"/>
      <c r="E54" s="2"/>
      <c r="H54" s="2"/>
      <c r="I54" s="2"/>
      <c r="J54" s="2"/>
      <c r="K54" s="2"/>
      <c r="L54" s="2"/>
      <c r="M54" s="2"/>
      <c r="N54" s="2"/>
    </row>
    <row r="55" spans="1:14" x14ac:dyDescent="0.2">
      <c r="A55" s="6"/>
      <c r="C55" s="2"/>
      <c r="D55" s="2"/>
      <c r="E55" s="2"/>
      <c r="H55" s="2"/>
      <c r="I55" s="2"/>
      <c r="J55" s="2"/>
      <c r="K55" s="2"/>
      <c r="L55" s="2"/>
      <c r="M55" s="2"/>
      <c r="N55" s="2"/>
    </row>
    <row r="56" spans="1:14" x14ac:dyDescent="0.2">
      <c r="A56" s="2" t="s">
        <v>1029</v>
      </c>
      <c r="H56" s="2"/>
      <c r="I56" s="2"/>
      <c r="J56" s="2"/>
      <c r="K56" s="2"/>
      <c r="L56" s="2"/>
      <c r="M56" s="2"/>
      <c r="N56" s="2"/>
    </row>
    <row r="57" spans="1:14" x14ac:dyDescent="0.2">
      <c r="A57" s="2"/>
      <c r="B57" s="9">
        <v>15.2783</v>
      </c>
      <c r="C57" s="2"/>
      <c r="D57" s="2"/>
      <c r="E57" s="2"/>
      <c r="F57" s="2"/>
      <c r="G57" s="2"/>
      <c r="H57" s="2"/>
      <c r="I57" s="2"/>
      <c r="J57" s="2"/>
      <c r="K57" s="2"/>
      <c r="L57" s="2"/>
      <c r="M57" s="2"/>
      <c r="N57" s="2"/>
    </row>
    <row r="58" spans="1:14" x14ac:dyDescent="0.2">
      <c r="B58" s="2"/>
      <c r="C58" s="2"/>
      <c r="D58" s="2"/>
      <c r="E58" s="2"/>
      <c r="F58" s="2"/>
      <c r="G58" s="2"/>
      <c r="H58" s="2"/>
      <c r="I58" s="2"/>
      <c r="J58" s="2"/>
      <c r="K58" s="2"/>
      <c r="L58" s="2"/>
      <c r="M58" s="2"/>
      <c r="N58" s="2"/>
    </row>
    <row r="59" spans="1:14" x14ac:dyDescent="0.2">
      <c r="A59" t="s">
        <v>532</v>
      </c>
      <c r="G59" s="2"/>
      <c r="H59" s="2"/>
      <c r="I59" s="2"/>
      <c r="J59" s="2"/>
      <c r="K59" s="2"/>
      <c r="L59" s="2"/>
      <c r="M59" s="2"/>
      <c r="N59" s="2"/>
    </row>
    <row r="60" spans="1:14" x14ac:dyDescent="0.2">
      <c r="A60" t="s">
        <v>24</v>
      </c>
      <c r="G60" s="2"/>
      <c r="H60" s="2"/>
      <c r="I60" s="2"/>
      <c r="J60" s="2"/>
      <c r="K60" s="2"/>
      <c r="L60" s="2"/>
      <c r="M60" s="2"/>
      <c r="N60" s="2"/>
    </row>
    <row r="61" spans="1:14" x14ac:dyDescent="0.2">
      <c r="A61" s="2" t="s">
        <v>25</v>
      </c>
      <c r="B61" s="2"/>
      <c r="C61" s="2"/>
      <c r="D61" s="2"/>
      <c r="E61" s="2"/>
      <c r="F61" s="2"/>
      <c r="G61" s="2"/>
      <c r="H61" s="2"/>
      <c r="I61" s="2"/>
      <c r="J61" s="2"/>
      <c r="K61" s="2"/>
      <c r="L61" s="2"/>
      <c r="M61" s="2"/>
      <c r="N61" s="2"/>
    </row>
    <row r="62" spans="1:14" x14ac:dyDescent="0.2">
      <c r="A62" s="2" t="s">
        <v>533</v>
      </c>
      <c r="B62" s="2"/>
      <c r="C62" s="2"/>
      <c r="D62" s="2"/>
      <c r="E62" s="2"/>
      <c r="F62" s="2"/>
      <c r="G62" s="2"/>
      <c r="H62" s="2"/>
      <c r="I62" s="2"/>
      <c r="J62" s="2"/>
      <c r="K62" s="2"/>
      <c r="L62" s="2"/>
      <c r="M62" s="2"/>
      <c r="N62" s="2"/>
    </row>
    <row r="63" spans="1:14" x14ac:dyDescent="0.2">
      <c r="A63" s="2" t="s">
        <v>26</v>
      </c>
      <c r="B63" s="2"/>
      <c r="C63" s="2"/>
      <c r="D63" s="2"/>
      <c r="E63" s="2"/>
      <c r="F63" s="2"/>
      <c r="G63" s="2"/>
      <c r="H63" s="2"/>
      <c r="I63" s="2"/>
      <c r="J63" s="2"/>
      <c r="K63" s="2"/>
      <c r="L63" s="2"/>
      <c r="M63" s="2"/>
      <c r="N63" s="2"/>
    </row>
    <row r="64" spans="1:14" x14ac:dyDescent="0.2">
      <c r="A64" s="2" t="s">
        <v>27</v>
      </c>
      <c r="B64" s="2"/>
      <c r="C64" s="2"/>
      <c r="D64" s="2"/>
      <c r="E64" s="2"/>
      <c r="F64" s="2"/>
      <c r="G64" s="2"/>
      <c r="H64" s="2"/>
      <c r="I64" s="2"/>
      <c r="J64" s="2"/>
      <c r="K64" s="2"/>
      <c r="L64" s="2"/>
      <c r="M64" s="2"/>
      <c r="N64" s="2"/>
    </row>
    <row r="65" spans="1:14" x14ac:dyDescent="0.2">
      <c r="A65" s="2"/>
      <c r="B65" s="2"/>
      <c r="C65" s="2"/>
      <c r="D65" s="2"/>
      <c r="E65" s="2"/>
      <c r="F65" s="2"/>
      <c r="G65" s="2"/>
      <c r="H65" s="2"/>
      <c r="I65" s="2"/>
      <c r="J65" s="2"/>
      <c r="K65" s="2"/>
      <c r="L65" s="2"/>
      <c r="M65" s="2"/>
      <c r="N65" s="2"/>
    </row>
    <row r="66" spans="1:14" x14ac:dyDescent="0.2">
      <c r="A66" s="2" t="s">
        <v>1030</v>
      </c>
      <c r="B66" s="2"/>
      <c r="C66" s="2"/>
      <c r="D66" s="2"/>
      <c r="E66" s="2"/>
      <c r="F66" s="2"/>
      <c r="G66" s="2"/>
      <c r="H66" s="2"/>
      <c r="I66" s="2"/>
      <c r="J66" s="2"/>
      <c r="K66" s="2"/>
      <c r="L66" s="2"/>
      <c r="M66" s="2"/>
      <c r="N66" s="2"/>
    </row>
    <row r="67" spans="1:14" x14ac:dyDescent="0.2">
      <c r="A67" s="2" t="s">
        <v>1031</v>
      </c>
      <c r="B67" s="2"/>
      <c r="C67" s="2"/>
      <c r="D67" s="2"/>
      <c r="E67" s="2"/>
      <c r="F67" s="2"/>
      <c r="G67" s="2"/>
      <c r="H67" s="2"/>
      <c r="I67" s="2"/>
      <c r="J67" s="2"/>
      <c r="K67" s="2"/>
      <c r="L67" s="2"/>
      <c r="M67" s="2"/>
      <c r="N67" s="2"/>
    </row>
    <row r="68" spans="1:14" x14ac:dyDescent="0.2">
      <c r="A68" s="2"/>
      <c r="B68" s="2"/>
      <c r="C68" s="2"/>
      <c r="D68" s="2"/>
      <c r="E68" s="2"/>
      <c r="F68" s="2"/>
      <c r="G68" s="2"/>
      <c r="H68" s="2"/>
      <c r="I68" s="2"/>
      <c r="J68" s="2"/>
      <c r="K68" s="2"/>
      <c r="L68" s="2"/>
      <c r="M68" s="2"/>
      <c r="N68" s="2"/>
    </row>
    <row r="69" spans="1:14" x14ac:dyDescent="0.2">
      <c r="A69" s="2"/>
      <c r="B69" s="4"/>
      <c r="C69" s="2"/>
      <c r="D69" s="2"/>
      <c r="E69" s="2"/>
      <c r="F69" s="2"/>
      <c r="G69" s="2"/>
      <c r="H69" s="2"/>
      <c r="I69" s="2"/>
      <c r="J69" s="2"/>
      <c r="K69" s="2"/>
      <c r="L69" s="2"/>
      <c r="M69" s="2"/>
      <c r="N69" s="2"/>
    </row>
    <row r="70" spans="1:14" x14ac:dyDescent="0.2">
      <c r="A70" s="2"/>
      <c r="B70" s="2"/>
      <c r="C70" s="2"/>
      <c r="D70" s="2"/>
      <c r="E70" s="2"/>
      <c r="F70" s="2"/>
      <c r="G70" s="2"/>
      <c r="H70" s="2"/>
      <c r="I70" s="2"/>
      <c r="J70" s="2"/>
      <c r="K70" s="2"/>
      <c r="L70" s="2"/>
      <c r="M70" s="2"/>
      <c r="N70" s="2"/>
    </row>
    <row r="71" spans="1:14" x14ac:dyDescent="0.2">
      <c r="A71" s="2"/>
      <c r="B71" s="2"/>
      <c r="C71" s="2"/>
      <c r="D71" s="2"/>
      <c r="E71" s="2"/>
      <c r="F71" s="2"/>
      <c r="G71" s="2"/>
      <c r="H71" s="2"/>
      <c r="I71" s="2"/>
      <c r="J71" s="2"/>
      <c r="K71" s="2"/>
      <c r="L71" s="2"/>
      <c r="M71" s="2"/>
      <c r="N71" s="2"/>
    </row>
    <row r="72" spans="1:14" x14ac:dyDescent="0.2">
      <c r="A72" s="2"/>
      <c r="B72" s="2"/>
      <c r="C72" s="2"/>
      <c r="D72" s="2"/>
      <c r="E72" s="2"/>
      <c r="F72" s="2"/>
      <c r="G72" s="2"/>
      <c r="H72" s="2"/>
      <c r="I72" s="2"/>
      <c r="J72" s="2"/>
      <c r="K72" s="2"/>
      <c r="L72" s="2"/>
      <c r="M72" s="2"/>
      <c r="N72" s="2"/>
    </row>
    <row r="73" spans="1:14" x14ac:dyDescent="0.2">
      <c r="A73" s="2"/>
      <c r="B73" s="2"/>
      <c r="C73" s="2"/>
      <c r="D73" s="2"/>
      <c r="E73" s="2"/>
      <c r="F73" s="2"/>
      <c r="G73" s="2"/>
      <c r="H73" s="2"/>
      <c r="I73" s="2"/>
      <c r="J73" s="2"/>
      <c r="K73" s="2"/>
      <c r="L73" s="2"/>
      <c r="M73" s="2"/>
      <c r="N73" s="2"/>
    </row>
    <row r="74" spans="1:14" x14ac:dyDescent="0.2">
      <c r="A74" s="2"/>
      <c r="B74" s="2"/>
      <c r="C74" s="2"/>
      <c r="D74" s="2"/>
      <c r="E74" s="2"/>
      <c r="F74" s="2"/>
      <c r="G74" s="2"/>
      <c r="H74" s="2"/>
      <c r="I74" s="2"/>
      <c r="J74" s="2"/>
      <c r="K74" s="2"/>
      <c r="L74" s="2"/>
      <c r="M74" s="2"/>
      <c r="N74" s="2"/>
    </row>
    <row r="75" spans="1:14" x14ac:dyDescent="0.2">
      <c r="A75" s="2"/>
      <c r="B75" s="2"/>
      <c r="C75" s="2"/>
      <c r="D75" s="2"/>
      <c r="E75" s="2"/>
      <c r="F75" s="2"/>
      <c r="G75" s="2"/>
      <c r="H75" s="2"/>
      <c r="I75" s="2"/>
      <c r="J75" s="2"/>
      <c r="K75" s="2"/>
      <c r="L75" s="2"/>
      <c r="M75" s="2"/>
      <c r="N75" s="2"/>
    </row>
    <row r="76" spans="1:14" ht="18" x14ac:dyDescent="0.25">
      <c r="A76" s="3" t="s">
        <v>28</v>
      </c>
      <c r="B76" s="2"/>
      <c r="C76" s="2"/>
      <c r="D76" s="2"/>
      <c r="E76" s="2"/>
      <c r="F76" s="2"/>
      <c r="G76" s="2"/>
      <c r="H76" s="2"/>
      <c r="I76" s="2"/>
      <c r="J76" s="2"/>
      <c r="K76" s="2"/>
      <c r="L76" s="2"/>
      <c r="M76" s="2"/>
      <c r="N76" s="2"/>
    </row>
    <row r="77" spans="1:14" x14ac:dyDescent="0.2">
      <c r="A77" s="6" t="s">
        <v>29</v>
      </c>
      <c r="B77" s="2"/>
      <c r="C77" s="2"/>
      <c r="D77" s="2"/>
      <c r="E77" s="2"/>
      <c r="F77" s="2"/>
      <c r="G77" s="2"/>
      <c r="H77" s="2"/>
      <c r="I77" s="2"/>
      <c r="J77" s="2"/>
      <c r="K77" s="2"/>
      <c r="L77" s="2"/>
      <c r="M77" s="2"/>
      <c r="N77" s="2"/>
    </row>
    <row r="78" spans="1:14" x14ac:dyDescent="0.2">
      <c r="A78" s="6"/>
      <c r="B78" s="2"/>
      <c r="C78" s="2"/>
      <c r="D78" s="2"/>
      <c r="E78" s="2"/>
      <c r="F78" s="2"/>
      <c r="G78" s="2"/>
      <c r="H78" s="2"/>
      <c r="I78" s="2"/>
      <c r="J78" s="2"/>
      <c r="K78" s="2"/>
      <c r="L78" s="2"/>
      <c r="M78" s="2"/>
      <c r="N78" s="2"/>
    </row>
    <row r="79" spans="1:14" x14ac:dyDescent="0.2">
      <c r="A79" s="6"/>
      <c r="B79" s="2"/>
      <c r="C79" s="2"/>
      <c r="D79" s="2"/>
      <c r="E79" s="2"/>
      <c r="F79" s="2"/>
      <c r="G79" s="2"/>
      <c r="H79" s="2"/>
      <c r="I79" s="2"/>
      <c r="J79" s="2"/>
      <c r="K79" s="2"/>
      <c r="L79" s="2"/>
      <c r="M79" s="2"/>
      <c r="N79" s="2"/>
    </row>
    <row r="80" spans="1:14" x14ac:dyDescent="0.2">
      <c r="A80" s="2" t="s">
        <v>30</v>
      </c>
      <c r="B80" s="2"/>
      <c r="C80" s="2"/>
      <c r="D80" s="2"/>
      <c r="E80" s="2"/>
      <c r="F80" s="2"/>
      <c r="G80" s="2"/>
      <c r="H80" s="2"/>
      <c r="I80" s="2"/>
      <c r="J80" s="2"/>
      <c r="K80" s="2"/>
      <c r="L80" s="2"/>
      <c r="M80" s="2"/>
      <c r="N80" s="2"/>
    </row>
    <row r="81" spans="1:14" x14ac:dyDescent="0.2">
      <c r="A81" s="2" t="s">
        <v>31</v>
      </c>
      <c r="B81" s="2"/>
      <c r="C81" s="2"/>
      <c r="D81" s="2"/>
      <c r="E81" s="2"/>
      <c r="F81" s="2"/>
      <c r="G81" s="2"/>
      <c r="H81" s="2"/>
      <c r="I81" s="2"/>
      <c r="J81" s="2"/>
      <c r="K81" s="2"/>
      <c r="L81" s="2"/>
      <c r="M81" s="2"/>
      <c r="N81" s="2"/>
    </row>
    <row r="82" spans="1:14" x14ac:dyDescent="0.2">
      <c r="A82" s="2" t="s">
        <v>1032</v>
      </c>
      <c r="B82" s="2"/>
      <c r="C82" s="2"/>
      <c r="D82" s="2"/>
      <c r="E82" s="2"/>
      <c r="F82" s="2"/>
      <c r="G82" s="2"/>
      <c r="H82" s="2"/>
      <c r="I82" s="2"/>
      <c r="J82" s="2"/>
      <c r="K82" s="2"/>
      <c r="L82" s="2"/>
      <c r="M82" s="2"/>
      <c r="N82" s="2"/>
    </row>
    <row r="83" spans="1:14" x14ac:dyDescent="0.2">
      <c r="A83" s="2"/>
      <c r="B83" s="5">
        <v>1863.4</v>
      </c>
      <c r="C83" s="4">
        <v>1863.4</v>
      </c>
      <c r="D83" s="2"/>
      <c r="E83" s="2"/>
      <c r="F83" s="2"/>
      <c r="G83" s="2"/>
      <c r="H83" s="2"/>
      <c r="I83" s="2"/>
      <c r="J83" s="2"/>
      <c r="K83" s="2"/>
      <c r="L83" s="2"/>
      <c r="M83" s="2"/>
      <c r="N83" s="2"/>
    </row>
    <row r="84" spans="1:14" x14ac:dyDescent="0.2">
      <c r="A84" s="2"/>
      <c r="B84" s="2"/>
      <c r="C84" s="2"/>
      <c r="D84" s="2"/>
      <c r="E84" s="2"/>
      <c r="F84" s="2"/>
      <c r="G84" s="2"/>
      <c r="H84" s="2"/>
      <c r="I84" s="2"/>
      <c r="J84" s="2"/>
      <c r="K84" s="2"/>
      <c r="L84" s="2"/>
      <c r="M84" s="2"/>
      <c r="N84" s="2"/>
    </row>
    <row r="85" spans="1:14" x14ac:dyDescent="0.2">
      <c r="A85" s="2" t="s">
        <v>1033</v>
      </c>
      <c r="B85" s="2"/>
      <c r="C85" s="2"/>
      <c r="D85" s="2"/>
      <c r="E85" s="2"/>
      <c r="F85" s="2"/>
      <c r="G85" s="2"/>
      <c r="H85" s="2"/>
      <c r="I85" s="2"/>
      <c r="J85" s="2"/>
      <c r="K85" s="2"/>
      <c r="L85" s="2"/>
      <c r="M85" s="2"/>
      <c r="N85" s="2"/>
    </row>
    <row r="86" spans="1:14" x14ac:dyDescent="0.2">
      <c r="A86" s="2" t="s">
        <v>32</v>
      </c>
      <c r="B86" s="2"/>
      <c r="C86" s="2"/>
      <c r="D86" s="2"/>
      <c r="E86" s="2"/>
      <c r="F86" s="2"/>
      <c r="G86" s="2"/>
      <c r="H86" s="2"/>
      <c r="I86" s="2"/>
      <c r="J86" s="2"/>
      <c r="K86" s="2"/>
      <c r="L86" s="2"/>
      <c r="M86" s="2"/>
      <c r="N86" s="2"/>
    </row>
    <row r="87" spans="1:14" x14ac:dyDescent="0.2">
      <c r="A87" s="2"/>
      <c r="B87" s="2"/>
      <c r="C87" s="2"/>
      <c r="D87" s="2"/>
      <c r="E87" s="2"/>
      <c r="F87" s="2"/>
      <c r="G87" s="2"/>
      <c r="H87" s="2"/>
      <c r="I87" s="2"/>
      <c r="J87" s="2"/>
      <c r="K87" s="2"/>
      <c r="L87" s="2"/>
      <c r="M87" s="2"/>
      <c r="N87" s="2"/>
    </row>
    <row r="88" spans="1:14" x14ac:dyDescent="0.2">
      <c r="A88" s="2" t="s">
        <v>534</v>
      </c>
      <c r="B88" s="2"/>
      <c r="C88" s="2"/>
      <c r="D88" s="2"/>
      <c r="E88" s="2"/>
      <c r="F88" s="2"/>
      <c r="G88" s="2"/>
      <c r="H88" s="2"/>
      <c r="I88" s="2"/>
      <c r="J88" s="2"/>
      <c r="K88" s="2"/>
      <c r="L88" s="2"/>
      <c r="M88" s="2"/>
      <c r="N88" s="2"/>
    </row>
    <row r="89" spans="1:14" x14ac:dyDescent="0.2">
      <c r="A89" s="2" t="s">
        <v>33</v>
      </c>
      <c r="B89" s="2"/>
      <c r="C89" s="2"/>
      <c r="D89" s="2"/>
      <c r="E89" s="2"/>
      <c r="F89" s="2"/>
      <c r="G89" s="2"/>
      <c r="H89" s="2"/>
      <c r="I89" s="2"/>
      <c r="J89" s="2"/>
      <c r="K89" s="2"/>
      <c r="L89" s="2"/>
      <c r="M89" s="2"/>
      <c r="N89" s="2"/>
    </row>
    <row r="90" spans="1:14" x14ac:dyDescent="0.2">
      <c r="A90" s="2"/>
      <c r="B90" s="2"/>
      <c r="C90" s="2"/>
      <c r="D90" s="2"/>
      <c r="E90" s="2"/>
      <c r="F90" s="2"/>
      <c r="G90" s="2"/>
      <c r="H90" s="2"/>
      <c r="I90" s="2"/>
      <c r="J90" s="2"/>
      <c r="K90" s="2"/>
      <c r="L90" s="2"/>
      <c r="M90" s="2"/>
      <c r="N90" s="2"/>
    </row>
    <row r="91" spans="1:14" x14ac:dyDescent="0.2">
      <c r="A91" s="2"/>
      <c r="B91" s="2"/>
      <c r="C91" s="2"/>
      <c r="D91" s="2"/>
      <c r="E91" s="2"/>
      <c r="F91" s="2"/>
      <c r="G91" s="2"/>
      <c r="H91" s="2"/>
      <c r="I91" s="2"/>
      <c r="J91" s="2"/>
      <c r="K91" s="2"/>
      <c r="L91" s="2"/>
      <c r="M91" s="2"/>
      <c r="N91" s="2"/>
    </row>
    <row r="92" spans="1:14" x14ac:dyDescent="0.2">
      <c r="A92" s="2" t="s">
        <v>535</v>
      </c>
      <c r="B92" s="2"/>
      <c r="C92" s="2"/>
      <c r="D92" s="2"/>
      <c r="E92" s="2"/>
      <c r="F92" s="2"/>
      <c r="G92" s="2"/>
      <c r="H92" s="2"/>
      <c r="I92" s="2"/>
      <c r="J92" s="2"/>
      <c r="K92" s="2"/>
      <c r="L92" s="2"/>
      <c r="M92" s="2"/>
      <c r="N92" s="2"/>
    </row>
    <row r="93" spans="1:14" x14ac:dyDescent="0.2">
      <c r="B93" s="2"/>
      <c r="C93" s="2"/>
      <c r="D93" s="2"/>
      <c r="E93" s="2"/>
      <c r="F93" s="2"/>
      <c r="G93" s="2"/>
      <c r="H93" s="2"/>
      <c r="I93" s="2"/>
      <c r="J93" s="2"/>
      <c r="K93" s="2"/>
      <c r="L93" s="2"/>
      <c r="M93" s="2"/>
      <c r="N93" s="2"/>
    </row>
    <row r="94" spans="1:14" x14ac:dyDescent="0.2">
      <c r="A94" s="2"/>
      <c r="B94" s="2"/>
      <c r="C94" s="2"/>
      <c r="D94" s="2"/>
      <c r="E94" s="2"/>
      <c r="F94" s="2"/>
      <c r="G94" s="2"/>
      <c r="H94" s="2"/>
      <c r="I94" s="2"/>
      <c r="J94" s="2"/>
      <c r="K94" s="2"/>
      <c r="L94" s="2"/>
      <c r="M94" s="2"/>
      <c r="N94" s="2"/>
    </row>
    <row r="95" spans="1:14" x14ac:dyDescent="0.2">
      <c r="B95" s="2"/>
      <c r="C95" s="2"/>
      <c r="D95" s="2"/>
      <c r="E95" s="2"/>
      <c r="F95" s="2"/>
      <c r="G95" s="2"/>
      <c r="H95" s="2"/>
      <c r="I95" s="2"/>
      <c r="J95" s="2"/>
      <c r="K95" s="2"/>
      <c r="L95" s="2"/>
      <c r="M95" s="2"/>
      <c r="N95" s="2"/>
    </row>
    <row r="96" spans="1:14" x14ac:dyDescent="0.2">
      <c r="B96" s="2"/>
      <c r="C96" s="2"/>
      <c r="D96" s="2"/>
      <c r="E96" s="2"/>
      <c r="F96" s="2"/>
      <c r="G96" s="2"/>
      <c r="H96" s="2"/>
      <c r="I96" s="2"/>
      <c r="J96" s="2"/>
      <c r="K96" s="2"/>
      <c r="L96" s="2"/>
      <c r="M96" s="2"/>
      <c r="N96" s="2"/>
    </row>
    <row r="97" spans="1:14" x14ac:dyDescent="0.2">
      <c r="A97" s="2" t="s">
        <v>536</v>
      </c>
      <c r="B97" s="2"/>
      <c r="C97" s="2"/>
      <c r="D97" s="2"/>
      <c r="E97" s="2"/>
      <c r="F97" s="2"/>
      <c r="G97" s="2"/>
      <c r="H97" s="2"/>
      <c r="I97" s="2"/>
      <c r="J97" s="2"/>
      <c r="K97" s="2"/>
      <c r="L97" s="2"/>
      <c r="M97" s="2"/>
      <c r="N97" s="2"/>
    </row>
    <row r="98" spans="1:14" ht="23.25" x14ac:dyDescent="0.3">
      <c r="A98" s="10" t="s">
        <v>537</v>
      </c>
      <c r="B98" s="2"/>
      <c r="C98" s="2"/>
      <c r="D98" s="2"/>
      <c r="E98" s="2"/>
      <c r="F98" s="2"/>
      <c r="G98" s="2"/>
      <c r="H98" s="2"/>
      <c r="I98" s="2"/>
      <c r="J98" s="2"/>
      <c r="K98" s="2"/>
      <c r="L98" s="2"/>
      <c r="M98" s="2"/>
      <c r="N98" s="2"/>
    </row>
    <row r="99" spans="1:14" x14ac:dyDescent="0.2">
      <c r="A99" s="2"/>
      <c r="B99" s="2"/>
      <c r="C99" s="2"/>
      <c r="D99" s="2"/>
      <c r="E99" s="2"/>
      <c r="F99" s="2"/>
      <c r="G99" s="2"/>
      <c r="H99" s="2"/>
      <c r="I99" s="2"/>
      <c r="J99" s="2"/>
      <c r="K99" s="2"/>
      <c r="L99" s="2"/>
      <c r="M99" s="2"/>
      <c r="N99" s="2"/>
    </row>
    <row r="100" spans="1:14" x14ac:dyDescent="0.2">
      <c r="A100" s="2" t="s">
        <v>34</v>
      </c>
      <c r="B100" s="2"/>
      <c r="C100" s="2"/>
      <c r="D100" s="2"/>
      <c r="E100" s="2"/>
      <c r="F100" s="2"/>
      <c r="G100" s="2"/>
      <c r="H100" s="2"/>
      <c r="I100" s="2"/>
      <c r="J100" s="2"/>
      <c r="K100" s="2"/>
      <c r="L100" s="2"/>
      <c r="M100" s="2"/>
      <c r="N100" s="2"/>
    </row>
    <row r="101" spans="1:14" x14ac:dyDescent="0.2">
      <c r="A101" s="2" t="s">
        <v>35</v>
      </c>
      <c r="B101" s="2"/>
      <c r="C101" s="2"/>
      <c r="D101" s="2"/>
      <c r="E101" s="2"/>
      <c r="F101" s="2"/>
      <c r="G101" s="2"/>
      <c r="H101" s="2"/>
      <c r="I101" s="2"/>
      <c r="J101" s="2"/>
      <c r="K101" s="2"/>
      <c r="L101" s="2"/>
      <c r="M101" s="2"/>
      <c r="N101" s="2"/>
    </row>
    <row r="102" spans="1:14" x14ac:dyDescent="0.2">
      <c r="A102" s="2"/>
      <c r="B102" s="2"/>
      <c r="C102" s="2"/>
      <c r="D102" s="2"/>
      <c r="E102" s="2"/>
      <c r="F102" s="2"/>
      <c r="G102" s="2"/>
      <c r="H102" s="2"/>
      <c r="I102" s="2"/>
      <c r="J102" s="2"/>
      <c r="K102" s="2"/>
      <c r="L102" s="2"/>
      <c r="M102" s="2"/>
      <c r="N102" s="2"/>
    </row>
    <row r="103" spans="1:14" x14ac:dyDescent="0.2">
      <c r="A103" s="2" t="s">
        <v>36</v>
      </c>
      <c r="B103" s="2"/>
      <c r="C103" s="2"/>
      <c r="D103" s="2"/>
      <c r="E103" s="2"/>
      <c r="F103" s="2"/>
      <c r="G103" s="2"/>
      <c r="H103" s="2"/>
      <c r="I103" s="2"/>
      <c r="J103" s="2"/>
      <c r="K103" s="2"/>
      <c r="L103" s="2"/>
      <c r="M103" s="2"/>
      <c r="N103" s="2"/>
    </row>
    <row r="104" spans="1:14" x14ac:dyDescent="0.2">
      <c r="A104" s="2" t="s">
        <v>37</v>
      </c>
      <c r="B104" s="2"/>
      <c r="C104" s="2"/>
      <c r="D104" s="2"/>
      <c r="E104" s="2"/>
      <c r="F104" s="2"/>
      <c r="G104" s="2"/>
      <c r="H104" s="2"/>
      <c r="I104" s="2"/>
      <c r="J104" s="2"/>
      <c r="K104" s="2"/>
      <c r="L104" s="2"/>
      <c r="M104" s="2"/>
      <c r="N104" s="2"/>
    </row>
    <row r="105" spans="1:14" x14ac:dyDescent="0.2">
      <c r="A105" s="2" t="s">
        <v>38</v>
      </c>
      <c r="B105" s="2"/>
      <c r="C105" s="2"/>
      <c r="D105" s="2"/>
      <c r="E105" s="2"/>
      <c r="F105" s="2"/>
      <c r="G105" s="2"/>
      <c r="H105" s="2"/>
      <c r="I105" s="2"/>
      <c r="J105" s="2"/>
      <c r="K105" s="2"/>
      <c r="L105" s="2"/>
      <c r="M105" s="2"/>
      <c r="N105" s="2"/>
    </row>
    <row r="106" spans="1:14" x14ac:dyDescent="0.2">
      <c r="B106" s="2"/>
      <c r="C106" s="2"/>
      <c r="D106" s="2"/>
      <c r="E106" s="2"/>
      <c r="F106" s="2"/>
      <c r="G106" s="2"/>
      <c r="H106" s="2"/>
      <c r="I106" s="2"/>
      <c r="J106" s="2"/>
      <c r="K106" s="2"/>
      <c r="L106" s="2"/>
      <c r="M106" s="2"/>
      <c r="N106" s="2"/>
    </row>
    <row r="107" spans="1:14" x14ac:dyDescent="0.2">
      <c r="A107" s="2" t="s">
        <v>39</v>
      </c>
      <c r="B107" s="2"/>
      <c r="C107" s="2"/>
      <c r="D107" s="2"/>
      <c r="E107" s="2"/>
      <c r="F107" s="2"/>
      <c r="G107" s="2"/>
      <c r="H107" s="2"/>
      <c r="I107" s="2"/>
      <c r="J107" s="2"/>
      <c r="K107" s="2"/>
      <c r="L107" s="2"/>
      <c r="M107" s="2"/>
      <c r="N107" s="2"/>
    </row>
    <row r="108" spans="1:14" x14ac:dyDescent="0.2">
      <c r="A108" s="2" t="s">
        <v>1034</v>
      </c>
      <c r="B108" s="2"/>
      <c r="C108" s="2"/>
      <c r="D108" s="2"/>
      <c r="E108" s="2"/>
      <c r="F108" s="2"/>
      <c r="G108" s="2"/>
      <c r="H108" s="2"/>
      <c r="I108" s="2"/>
      <c r="J108" s="2"/>
      <c r="K108" s="2"/>
      <c r="L108" s="2"/>
      <c r="M108" s="2"/>
      <c r="N108" s="2"/>
    </row>
    <row r="109" spans="1:14" x14ac:dyDescent="0.2">
      <c r="A109" s="2" t="s">
        <v>40</v>
      </c>
      <c r="B109" s="2"/>
      <c r="C109" s="2"/>
      <c r="D109" s="2"/>
      <c r="E109" s="2"/>
      <c r="F109" s="2"/>
      <c r="G109" s="2"/>
      <c r="H109" s="2"/>
      <c r="I109" s="2"/>
      <c r="J109" s="2"/>
      <c r="K109" s="2"/>
      <c r="L109" s="2"/>
      <c r="M109" s="2"/>
      <c r="N109" s="2"/>
    </row>
    <row r="110" spans="1:14" x14ac:dyDescent="0.2">
      <c r="A110" s="2"/>
      <c r="B110" s="2"/>
      <c r="C110" s="2"/>
      <c r="D110" s="2"/>
      <c r="E110" s="2"/>
      <c r="F110" s="2"/>
      <c r="G110" s="2"/>
      <c r="H110" s="2"/>
      <c r="I110" s="2"/>
      <c r="J110" s="2"/>
      <c r="K110" s="2"/>
      <c r="L110" s="2"/>
      <c r="M110" s="2"/>
      <c r="N110" s="2"/>
    </row>
    <row r="111" spans="1:14" ht="18" x14ac:dyDescent="0.25">
      <c r="A111" s="3" t="s">
        <v>41</v>
      </c>
      <c r="B111" s="2"/>
      <c r="C111" s="2"/>
      <c r="D111" s="2"/>
      <c r="E111" s="2"/>
      <c r="F111" s="2"/>
      <c r="G111" s="2"/>
      <c r="H111" s="2"/>
      <c r="I111" s="2"/>
      <c r="J111" s="2"/>
      <c r="K111" s="2"/>
      <c r="L111" s="2"/>
      <c r="M111" s="2"/>
      <c r="N111" s="2"/>
    </row>
    <row r="112" spans="1:14" x14ac:dyDescent="0.2">
      <c r="A112" s="6" t="s">
        <v>42</v>
      </c>
      <c r="B112" s="2"/>
      <c r="C112" s="2"/>
      <c r="D112" s="2"/>
      <c r="E112" s="2"/>
      <c r="F112" s="2"/>
      <c r="G112" s="2"/>
      <c r="H112" s="2"/>
      <c r="I112" s="2"/>
      <c r="J112" s="2"/>
      <c r="K112" s="2"/>
      <c r="L112" s="2"/>
      <c r="M112" s="2"/>
      <c r="N112" s="2"/>
    </row>
    <row r="113" spans="1:14" x14ac:dyDescent="0.2">
      <c r="A113" s="6"/>
      <c r="B113" s="2"/>
      <c r="C113" s="2"/>
      <c r="D113" s="2"/>
      <c r="E113" s="2"/>
      <c r="F113" s="2"/>
      <c r="G113" s="2"/>
      <c r="H113" s="2"/>
      <c r="I113" s="2"/>
      <c r="J113" s="2"/>
      <c r="K113" s="2"/>
      <c r="L113" s="2"/>
      <c r="M113" s="2"/>
      <c r="N113" s="2"/>
    </row>
    <row r="114" spans="1:14" x14ac:dyDescent="0.2">
      <c r="A114" s="6"/>
      <c r="B114" s="2"/>
      <c r="C114" s="2"/>
      <c r="D114" s="2"/>
      <c r="E114" s="2"/>
      <c r="F114" s="2"/>
      <c r="G114" s="2"/>
      <c r="H114" s="2"/>
      <c r="I114" s="2"/>
      <c r="J114" s="2"/>
      <c r="K114" s="2"/>
      <c r="L114" s="2"/>
      <c r="M114" s="2"/>
      <c r="N114" s="2"/>
    </row>
    <row r="115" spans="1:14" x14ac:dyDescent="0.2">
      <c r="A115" s="2" t="s">
        <v>1035</v>
      </c>
      <c r="B115" s="2"/>
      <c r="C115" s="2"/>
      <c r="D115" s="2"/>
      <c r="E115" s="2"/>
      <c r="F115" s="2"/>
      <c r="G115" s="2"/>
      <c r="H115" s="2"/>
      <c r="I115" s="2"/>
      <c r="J115" s="2"/>
      <c r="K115" s="2"/>
      <c r="L115" s="2"/>
      <c r="M115" s="2"/>
      <c r="N115" s="2"/>
    </row>
    <row r="116" spans="1:14" x14ac:dyDescent="0.2">
      <c r="A116" s="2" t="s">
        <v>43</v>
      </c>
      <c r="B116" s="2"/>
      <c r="C116" s="2"/>
      <c r="D116" s="2"/>
      <c r="E116" s="2"/>
      <c r="F116" s="2"/>
      <c r="G116" s="2"/>
      <c r="H116" s="2"/>
      <c r="I116" s="2"/>
      <c r="J116" s="2"/>
      <c r="K116" s="2"/>
      <c r="L116" s="2"/>
      <c r="M116" s="2"/>
      <c r="N116" s="2"/>
    </row>
    <row r="117" spans="1:14" x14ac:dyDescent="0.2">
      <c r="A117" s="2"/>
      <c r="B117" s="4">
        <v>1863.4</v>
      </c>
      <c r="C117" s="2"/>
      <c r="D117" s="2"/>
      <c r="E117" s="2"/>
      <c r="F117" s="2"/>
      <c r="G117" s="2"/>
      <c r="H117" s="2"/>
      <c r="I117" s="2"/>
      <c r="J117" s="2"/>
      <c r="K117" s="2"/>
      <c r="L117" s="2"/>
      <c r="M117" s="2"/>
      <c r="N117" s="2"/>
    </row>
    <row r="118" spans="1:14" x14ac:dyDescent="0.2">
      <c r="A118" s="2"/>
      <c r="B118" s="2"/>
      <c r="C118" s="2"/>
      <c r="D118" s="2"/>
      <c r="E118" s="2"/>
      <c r="F118" s="2"/>
      <c r="G118" s="2"/>
      <c r="H118" s="2"/>
      <c r="I118" s="2"/>
      <c r="J118" s="2"/>
      <c r="K118" s="2"/>
      <c r="L118" s="2"/>
      <c r="M118" s="2"/>
      <c r="N118" s="2"/>
    </row>
    <row r="119" spans="1:14" x14ac:dyDescent="0.2">
      <c r="A119" s="2" t="s">
        <v>538</v>
      </c>
      <c r="B119" s="2"/>
      <c r="C119" s="2"/>
      <c r="D119" s="2"/>
      <c r="E119" s="2"/>
      <c r="F119" s="2"/>
      <c r="G119" s="2"/>
      <c r="H119" s="2"/>
      <c r="I119" s="2"/>
      <c r="J119" s="2"/>
      <c r="K119" s="2"/>
      <c r="L119" s="2"/>
      <c r="M119" s="2"/>
      <c r="N119" s="2"/>
    </row>
    <row r="120" spans="1:14" x14ac:dyDescent="0.2">
      <c r="A120" s="2"/>
      <c r="B120" s="2"/>
      <c r="C120" s="2"/>
      <c r="D120" s="2"/>
      <c r="E120" s="2"/>
      <c r="F120" s="2"/>
      <c r="G120" s="2"/>
      <c r="H120" s="2"/>
      <c r="I120" s="2"/>
      <c r="J120" s="2"/>
      <c r="K120" s="2"/>
      <c r="L120" s="2"/>
      <c r="M120" s="2"/>
      <c r="N120" s="2"/>
    </row>
    <row r="121" spans="1:14" x14ac:dyDescent="0.2">
      <c r="A121" s="2" t="s">
        <v>44</v>
      </c>
      <c r="B121" s="2"/>
      <c r="C121" s="2"/>
      <c r="D121" s="2"/>
      <c r="E121" s="2"/>
      <c r="F121" s="2"/>
      <c r="G121" s="2"/>
      <c r="H121" s="2"/>
      <c r="I121" s="2"/>
      <c r="J121" s="2"/>
      <c r="K121" s="2"/>
      <c r="L121" s="2"/>
      <c r="M121" s="2"/>
      <c r="N121" s="2"/>
    </row>
    <row r="122" spans="1:14" x14ac:dyDescent="0.2">
      <c r="A122" s="2" t="s">
        <v>45</v>
      </c>
      <c r="B122" s="2"/>
      <c r="C122" s="2"/>
      <c r="D122" s="2"/>
      <c r="E122" s="2"/>
      <c r="F122" s="2"/>
      <c r="G122" s="2"/>
      <c r="H122" s="2"/>
      <c r="I122" s="2"/>
      <c r="J122" s="2"/>
      <c r="K122" s="2"/>
      <c r="L122" s="2"/>
      <c r="M122" s="2"/>
      <c r="N122" s="2"/>
    </row>
    <row r="123" spans="1:14" x14ac:dyDescent="0.2">
      <c r="A123" s="2"/>
      <c r="B123" s="2"/>
      <c r="C123" s="2"/>
      <c r="D123" s="2"/>
      <c r="E123" s="2"/>
      <c r="F123" s="2"/>
      <c r="G123" s="2"/>
      <c r="H123" s="2"/>
      <c r="I123" s="2"/>
      <c r="J123" s="2"/>
      <c r="K123" s="2"/>
      <c r="L123" s="2"/>
      <c r="M123" s="2"/>
      <c r="N123" s="2"/>
    </row>
    <row r="124" spans="1:14" x14ac:dyDescent="0.2">
      <c r="A124" s="2"/>
      <c r="B124" s="2"/>
      <c r="C124" s="2"/>
      <c r="D124" s="2"/>
      <c r="E124" s="2"/>
      <c r="F124" s="2"/>
      <c r="G124" s="2"/>
      <c r="H124" s="2"/>
      <c r="I124" s="2"/>
      <c r="J124" s="2"/>
      <c r="K124" s="2"/>
      <c r="L124" s="2"/>
      <c r="M124" s="2"/>
      <c r="N124" s="2"/>
    </row>
    <row r="125" spans="1:14" x14ac:dyDescent="0.2">
      <c r="A125" s="2"/>
      <c r="B125" s="2"/>
      <c r="C125" s="2"/>
      <c r="D125" s="2"/>
      <c r="E125" s="2"/>
      <c r="F125" s="2"/>
      <c r="G125" s="2"/>
      <c r="H125" s="2"/>
      <c r="I125" s="2"/>
      <c r="J125" s="2"/>
      <c r="K125" s="2"/>
      <c r="L125" s="2"/>
      <c r="M125" s="2"/>
      <c r="N125" s="2"/>
    </row>
    <row r="126" spans="1:14" x14ac:dyDescent="0.2">
      <c r="B126" s="2"/>
      <c r="C126" s="2"/>
      <c r="D126" s="2"/>
      <c r="E126" s="2"/>
      <c r="F126" s="2"/>
      <c r="G126" s="2"/>
      <c r="H126" s="2"/>
      <c r="I126" s="2"/>
      <c r="J126" s="2"/>
      <c r="K126" s="2"/>
      <c r="L126" s="2"/>
      <c r="M126" s="2"/>
      <c r="N126" s="2"/>
    </row>
    <row r="127" spans="1:14" x14ac:dyDescent="0.2">
      <c r="B127" s="2"/>
      <c r="C127" s="2"/>
      <c r="D127" s="2"/>
      <c r="E127" s="2"/>
      <c r="F127" s="2"/>
      <c r="G127" s="2"/>
      <c r="H127" s="2"/>
      <c r="I127" s="2"/>
      <c r="J127" s="2"/>
      <c r="K127" s="2"/>
      <c r="L127" s="2"/>
      <c r="M127" s="2"/>
      <c r="N127" s="2"/>
    </row>
    <row r="128" spans="1:14" x14ac:dyDescent="0.2">
      <c r="A128" s="2"/>
      <c r="B128" s="2"/>
      <c r="C128" s="2"/>
      <c r="D128" s="2"/>
      <c r="E128" s="2"/>
      <c r="F128" s="2"/>
      <c r="G128" s="2"/>
      <c r="H128" s="2"/>
      <c r="I128" s="2"/>
      <c r="J128" s="2"/>
      <c r="K128" s="2"/>
      <c r="L128" s="2"/>
      <c r="M128" s="2"/>
      <c r="N128" s="2"/>
    </row>
    <row r="129" spans="1:14" x14ac:dyDescent="0.2">
      <c r="A129" s="2"/>
      <c r="B129" s="2"/>
      <c r="C129" s="2"/>
      <c r="D129" s="2"/>
      <c r="E129" s="2"/>
      <c r="F129" s="2"/>
      <c r="G129" s="2"/>
      <c r="H129" s="2"/>
      <c r="I129" s="2"/>
      <c r="J129" s="2"/>
      <c r="K129" s="2"/>
      <c r="L129" s="2"/>
      <c r="M129" s="2"/>
      <c r="N129" s="2"/>
    </row>
    <row r="130" spans="1:14" ht="18" x14ac:dyDescent="0.25">
      <c r="A130" s="3" t="s">
        <v>46</v>
      </c>
      <c r="B130" s="2"/>
      <c r="C130" s="2"/>
      <c r="D130" s="2"/>
      <c r="E130" s="2"/>
      <c r="F130" s="2"/>
      <c r="G130" s="2"/>
      <c r="H130" s="2"/>
      <c r="I130" s="2"/>
      <c r="J130" s="2"/>
      <c r="K130" s="2"/>
      <c r="L130" s="2"/>
      <c r="M130" s="2"/>
      <c r="N130" s="2"/>
    </row>
    <row r="131" spans="1:14" x14ac:dyDescent="0.2">
      <c r="A131" s="6" t="s">
        <v>47</v>
      </c>
      <c r="B131" s="2"/>
      <c r="C131" s="2"/>
      <c r="D131" s="2"/>
      <c r="E131" s="2"/>
      <c r="F131" s="2"/>
      <c r="G131" s="2"/>
      <c r="H131" s="2"/>
      <c r="I131" s="2"/>
      <c r="J131" s="2"/>
      <c r="K131" s="2"/>
      <c r="L131" s="2"/>
      <c r="M131" s="2"/>
      <c r="N131" s="2"/>
    </row>
    <row r="132" spans="1:14" x14ac:dyDescent="0.2">
      <c r="A132" s="6"/>
      <c r="B132" s="2"/>
      <c r="C132" s="2"/>
      <c r="D132" s="2"/>
      <c r="E132" s="2"/>
      <c r="F132" s="2"/>
      <c r="G132" s="2"/>
      <c r="H132" s="2"/>
      <c r="I132" s="2"/>
      <c r="J132" s="2"/>
      <c r="K132" s="2"/>
      <c r="L132" s="2"/>
      <c r="M132" s="2"/>
      <c r="N132" s="2"/>
    </row>
    <row r="133" spans="1:14" x14ac:dyDescent="0.2">
      <c r="B133" s="2"/>
      <c r="C133" s="2"/>
      <c r="D133" s="2"/>
      <c r="E133" s="2"/>
      <c r="F133" s="2"/>
      <c r="G133" s="2"/>
      <c r="H133" s="2"/>
      <c r="I133" s="2"/>
      <c r="J133" s="2"/>
      <c r="K133" s="2"/>
      <c r="L133" s="2"/>
      <c r="M133" s="2"/>
      <c r="N133" s="2"/>
    </row>
    <row r="134" spans="1:14" x14ac:dyDescent="0.2">
      <c r="A134" s="2" t="s">
        <v>1036</v>
      </c>
      <c r="B134" s="2"/>
      <c r="C134" s="2"/>
      <c r="D134" s="2"/>
      <c r="E134" s="2"/>
      <c r="F134" s="2"/>
      <c r="G134" s="2"/>
      <c r="H134" s="2"/>
      <c r="I134" s="2"/>
      <c r="J134" s="2"/>
      <c r="K134" s="2"/>
      <c r="L134" s="2"/>
      <c r="M134" s="2"/>
      <c r="N134" s="2"/>
    </row>
    <row r="135" spans="1:14" x14ac:dyDescent="0.2">
      <c r="A135" s="2" t="s">
        <v>48</v>
      </c>
      <c r="B135" s="2"/>
      <c r="C135" s="2"/>
      <c r="D135" s="2"/>
      <c r="E135" s="2"/>
      <c r="F135" s="2"/>
      <c r="G135" s="2"/>
      <c r="H135" s="2"/>
      <c r="I135" s="2"/>
      <c r="J135" s="2"/>
      <c r="K135" s="2"/>
      <c r="L135" s="2"/>
      <c r="M135" s="2"/>
      <c r="N135" s="2"/>
    </row>
    <row r="136" spans="1:14" x14ac:dyDescent="0.2">
      <c r="A136" s="2" t="s">
        <v>49</v>
      </c>
      <c r="B136" s="2"/>
      <c r="C136" s="2"/>
      <c r="D136" s="2"/>
      <c r="E136" s="2"/>
      <c r="F136" s="2"/>
      <c r="G136" s="2"/>
      <c r="H136" s="2"/>
      <c r="I136" s="2"/>
      <c r="J136" s="2"/>
      <c r="K136" s="2"/>
      <c r="L136" s="2"/>
      <c r="M136" s="2"/>
      <c r="N136" s="2"/>
    </row>
    <row r="137" spans="1:14" x14ac:dyDescent="0.2">
      <c r="A137" s="2"/>
      <c r="B137" s="4" t="s">
        <v>50</v>
      </c>
      <c r="C137" s="2"/>
      <c r="D137" s="2"/>
      <c r="E137" s="2"/>
      <c r="F137" s="2"/>
      <c r="G137" s="2"/>
      <c r="H137" s="2"/>
      <c r="I137" s="2"/>
      <c r="J137" s="2"/>
      <c r="K137" s="2"/>
      <c r="L137" s="2"/>
      <c r="M137" s="2"/>
      <c r="N137" s="2"/>
    </row>
    <row r="138" spans="1:14" x14ac:dyDescent="0.2">
      <c r="A138" s="2"/>
      <c r="B138" s="2"/>
      <c r="C138" s="2"/>
      <c r="D138" s="2"/>
      <c r="E138" s="2"/>
      <c r="F138" s="2"/>
      <c r="G138" s="2"/>
      <c r="H138" s="2"/>
      <c r="I138" s="2"/>
      <c r="J138" s="2"/>
      <c r="K138" s="2"/>
      <c r="L138" s="2"/>
      <c r="M138" s="2"/>
      <c r="N138" s="2"/>
    </row>
    <row r="139" spans="1:14" x14ac:dyDescent="0.2">
      <c r="A139" s="2" t="s">
        <v>1037</v>
      </c>
      <c r="B139" s="2"/>
      <c r="C139" s="2"/>
      <c r="D139" s="2"/>
      <c r="E139" s="2"/>
      <c r="F139" s="2"/>
      <c r="G139" s="2"/>
      <c r="H139" s="2"/>
      <c r="I139" s="2"/>
      <c r="J139" s="2"/>
      <c r="K139" s="2"/>
      <c r="L139" s="2"/>
      <c r="M139" s="2"/>
      <c r="N139" s="2"/>
    </row>
    <row r="140" spans="1:14" x14ac:dyDescent="0.2">
      <c r="A140" s="2" t="s">
        <v>51</v>
      </c>
      <c r="B140" s="2"/>
      <c r="C140" s="2"/>
      <c r="D140" s="2"/>
      <c r="E140" s="2"/>
      <c r="F140" s="2"/>
      <c r="G140" s="2"/>
      <c r="H140" s="2"/>
      <c r="I140" s="2"/>
      <c r="J140" s="2"/>
      <c r="K140" s="2"/>
      <c r="L140" s="2"/>
      <c r="M140" s="2"/>
      <c r="N140" s="2"/>
    </row>
    <row r="141" spans="1:14" x14ac:dyDescent="0.2">
      <c r="A141" s="2" t="s">
        <v>52</v>
      </c>
      <c r="B141" s="2"/>
      <c r="C141" s="2"/>
      <c r="D141" s="2"/>
      <c r="E141" s="2"/>
      <c r="F141" s="2"/>
      <c r="G141" s="2"/>
      <c r="H141" s="2"/>
      <c r="I141" s="2"/>
      <c r="J141" s="2"/>
      <c r="K141" s="2"/>
      <c r="L141" s="2"/>
      <c r="M141" s="2"/>
      <c r="N141" s="2"/>
    </row>
    <row r="142" spans="1:14" x14ac:dyDescent="0.2">
      <c r="A142" s="2" t="s">
        <v>1038</v>
      </c>
      <c r="B142" s="2"/>
      <c r="C142" s="2"/>
      <c r="D142" s="2"/>
      <c r="E142" s="2"/>
      <c r="F142" s="2"/>
      <c r="G142" s="2"/>
      <c r="H142" s="2"/>
      <c r="I142" s="2"/>
      <c r="J142" s="2"/>
      <c r="K142" s="2"/>
      <c r="L142" s="2"/>
      <c r="M142" s="2"/>
      <c r="N142" s="2"/>
    </row>
    <row r="143" spans="1:14" ht="20.25" x14ac:dyDescent="0.3">
      <c r="A143" s="2" t="s">
        <v>53</v>
      </c>
      <c r="B143" s="2"/>
      <c r="C143" s="2"/>
      <c r="D143" s="2"/>
      <c r="E143" s="2"/>
      <c r="F143" s="2"/>
      <c r="G143" s="2"/>
      <c r="H143" s="2"/>
      <c r="I143" s="2"/>
      <c r="J143" s="2"/>
      <c r="K143" s="2"/>
      <c r="L143" s="2"/>
      <c r="M143" s="2"/>
      <c r="N143" s="2"/>
    </row>
    <row r="144" spans="1:14" x14ac:dyDescent="0.2">
      <c r="A144" s="2" t="s">
        <v>1153</v>
      </c>
      <c r="B144" s="2"/>
      <c r="C144" s="2"/>
      <c r="D144" s="2"/>
      <c r="E144" s="2"/>
      <c r="F144" s="2"/>
      <c r="G144" s="2"/>
      <c r="H144" s="2"/>
      <c r="I144" s="2"/>
      <c r="J144" s="2"/>
      <c r="K144" s="2"/>
      <c r="L144" s="2"/>
      <c r="M144" s="2"/>
      <c r="N144" s="2"/>
    </row>
    <row r="145" spans="1:14" x14ac:dyDescent="0.2">
      <c r="A145" s="2"/>
      <c r="B145" s="2"/>
      <c r="C145" s="2"/>
      <c r="D145" s="2"/>
      <c r="E145" s="2"/>
      <c r="F145" s="2"/>
      <c r="G145" s="2"/>
      <c r="H145" s="2"/>
      <c r="I145" s="2"/>
      <c r="J145" s="2"/>
      <c r="K145" s="2"/>
      <c r="L145" s="2"/>
      <c r="M145" s="2"/>
      <c r="N145" s="2"/>
    </row>
    <row r="146" spans="1:14" x14ac:dyDescent="0.2">
      <c r="A146" s="2" t="s">
        <v>54</v>
      </c>
      <c r="B146" s="2"/>
      <c r="C146" s="2"/>
      <c r="D146" s="2"/>
      <c r="E146" s="2"/>
      <c r="F146" s="2"/>
      <c r="G146" s="2"/>
      <c r="H146" s="2"/>
      <c r="I146" s="2"/>
      <c r="J146" s="2"/>
      <c r="K146" s="2"/>
      <c r="L146" s="2"/>
      <c r="M146" s="2"/>
      <c r="N146" s="2"/>
    </row>
    <row r="147" spans="1:14" x14ac:dyDescent="0.2">
      <c r="A147" s="2" t="s">
        <v>55</v>
      </c>
      <c r="B147" s="2"/>
      <c r="C147" s="2"/>
      <c r="D147" s="2"/>
      <c r="E147" s="2"/>
      <c r="F147" s="2"/>
      <c r="G147" s="2"/>
      <c r="H147" s="2"/>
      <c r="I147" s="2"/>
      <c r="J147" s="2"/>
      <c r="K147" s="2"/>
      <c r="L147" s="2"/>
      <c r="M147" s="2"/>
      <c r="N147" s="2"/>
    </row>
    <row r="148" spans="1:14" x14ac:dyDescent="0.2">
      <c r="A148" s="2" t="s">
        <v>56</v>
      </c>
      <c r="B148" s="2"/>
      <c r="C148" s="2"/>
      <c r="D148" s="2"/>
      <c r="E148" s="2"/>
      <c r="F148" s="2"/>
      <c r="G148" s="2"/>
      <c r="H148" s="2"/>
      <c r="I148" s="2"/>
      <c r="J148" s="2"/>
      <c r="K148" s="2"/>
      <c r="L148" s="2"/>
      <c r="M148" s="2"/>
      <c r="N148" s="2"/>
    </row>
    <row r="149" spans="1:14" ht="20.25" x14ac:dyDescent="0.3">
      <c r="A149" s="2" t="s">
        <v>1154</v>
      </c>
      <c r="B149" s="2"/>
      <c r="C149" s="2"/>
      <c r="D149" s="2"/>
      <c r="E149" s="2"/>
      <c r="F149" s="2"/>
      <c r="G149" s="2"/>
      <c r="H149" s="2"/>
      <c r="I149" s="2"/>
      <c r="J149" s="2"/>
      <c r="K149" s="2"/>
      <c r="L149" s="2"/>
      <c r="M149" s="2"/>
      <c r="N149" s="2"/>
    </row>
    <row r="150" spans="1:14" x14ac:dyDescent="0.2">
      <c r="A150" s="2"/>
      <c r="B150" s="2"/>
      <c r="C150" s="2"/>
      <c r="D150" s="2"/>
      <c r="E150" s="2"/>
      <c r="F150" s="2"/>
      <c r="G150" s="2"/>
      <c r="H150" s="2"/>
      <c r="I150" s="2"/>
      <c r="J150" s="2"/>
      <c r="K150" s="2"/>
      <c r="L150" s="2"/>
      <c r="M150" s="2"/>
      <c r="N150" s="2"/>
    </row>
    <row r="151" spans="1:14" x14ac:dyDescent="0.2">
      <c r="A151" s="2"/>
      <c r="B151" s="2"/>
      <c r="C151" s="2"/>
      <c r="D151" s="2"/>
      <c r="E151" s="2"/>
      <c r="F151" s="2"/>
      <c r="G151" s="2"/>
      <c r="H151" s="2"/>
      <c r="I151" s="2"/>
      <c r="J151" s="2"/>
      <c r="K151" s="2"/>
      <c r="L151" s="2"/>
      <c r="M151" s="2"/>
      <c r="N151" s="2"/>
    </row>
    <row r="152" spans="1:14" ht="18" x14ac:dyDescent="0.25">
      <c r="A152" s="3" t="s">
        <v>57</v>
      </c>
      <c r="B152" s="2"/>
      <c r="C152" s="2"/>
      <c r="D152" s="2"/>
      <c r="E152" s="2"/>
      <c r="F152" s="2"/>
      <c r="G152" s="2"/>
      <c r="H152" s="2"/>
      <c r="I152" s="2"/>
      <c r="J152" s="2"/>
      <c r="K152" s="2"/>
      <c r="L152" s="2"/>
      <c r="M152" s="2"/>
      <c r="N152" s="2"/>
    </row>
    <row r="153" spans="1:14" x14ac:dyDescent="0.2">
      <c r="A153" s="6" t="s">
        <v>58</v>
      </c>
    </row>
    <row r="154" spans="1:14" x14ac:dyDescent="0.2">
      <c r="A154" s="6"/>
    </row>
    <row r="155" spans="1:14" x14ac:dyDescent="0.2">
      <c r="B155" s="2"/>
      <c r="C155" s="2"/>
      <c r="D155" s="2"/>
      <c r="E155" s="2"/>
      <c r="F155" s="2"/>
      <c r="G155" s="2"/>
      <c r="H155" s="2"/>
      <c r="I155" s="2"/>
      <c r="J155" s="2"/>
      <c r="K155" s="2"/>
      <c r="L155" s="2"/>
      <c r="M155" s="2"/>
      <c r="N155" s="2"/>
    </row>
    <row r="156" spans="1:14" x14ac:dyDescent="0.2">
      <c r="A156" s="2" t="s">
        <v>59</v>
      </c>
      <c r="B156" s="2"/>
      <c r="C156" s="2"/>
      <c r="D156" s="2"/>
      <c r="E156" s="2"/>
      <c r="F156" s="2"/>
      <c r="G156" s="2"/>
      <c r="H156" s="2"/>
      <c r="I156" s="2"/>
      <c r="J156" s="2"/>
      <c r="K156" s="2"/>
      <c r="L156" s="2"/>
      <c r="M156" s="2"/>
      <c r="N156" s="2"/>
    </row>
    <row r="157" spans="1:14" x14ac:dyDescent="0.2">
      <c r="A157" s="2" t="s">
        <v>60</v>
      </c>
      <c r="B157" s="2"/>
      <c r="C157" s="2"/>
      <c r="D157" s="2"/>
      <c r="E157" s="2"/>
      <c r="F157" s="2"/>
      <c r="G157" s="2"/>
      <c r="H157" s="2"/>
      <c r="I157" s="2"/>
      <c r="J157" s="2"/>
      <c r="K157" s="2"/>
      <c r="L157" s="2"/>
      <c r="M157" s="2"/>
      <c r="N157" s="2"/>
    </row>
    <row r="158" spans="1:14" x14ac:dyDescent="0.2">
      <c r="A158" s="2" t="s">
        <v>1039</v>
      </c>
      <c r="B158" s="2"/>
      <c r="C158" s="2"/>
      <c r="D158" s="2"/>
      <c r="E158" s="2"/>
      <c r="F158" s="2"/>
      <c r="G158" s="2"/>
      <c r="H158" s="2"/>
      <c r="I158" s="2"/>
      <c r="J158" s="2"/>
      <c r="K158" s="2"/>
      <c r="L158" s="2"/>
      <c r="M158" s="2"/>
      <c r="N158" s="2"/>
    </row>
    <row r="159" spans="1:14" x14ac:dyDescent="0.2">
      <c r="A159" s="2" t="s">
        <v>61</v>
      </c>
      <c r="B159" s="2"/>
      <c r="C159" s="2"/>
      <c r="D159" s="2"/>
      <c r="E159" s="2"/>
      <c r="F159" s="2"/>
      <c r="G159" s="2"/>
      <c r="H159" s="2"/>
      <c r="I159" s="2"/>
      <c r="J159" s="2"/>
      <c r="K159" s="2"/>
      <c r="L159" s="2"/>
      <c r="M159" s="2"/>
      <c r="N159" s="2"/>
    </row>
    <row r="160" spans="1:14" x14ac:dyDescent="0.2">
      <c r="A160" s="2"/>
      <c r="B160" s="2"/>
      <c r="C160" s="2"/>
      <c r="D160" s="2"/>
      <c r="E160" s="2"/>
      <c r="F160" s="2"/>
      <c r="G160" s="2"/>
      <c r="H160" s="2"/>
      <c r="I160" s="2"/>
      <c r="J160" s="2"/>
      <c r="K160" s="2"/>
      <c r="L160" s="2"/>
      <c r="M160" s="2"/>
      <c r="N160" s="2"/>
    </row>
    <row r="161" spans="1:14" x14ac:dyDescent="0.2">
      <c r="A161" s="2" t="s">
        <v>1040</v>
      </c>
      <c r="B161" s="2"/>
      <c r="C161" s="2"/>
      <c r="D161" s="2"/>
      <c r="E161" s="2"/>
      <c r="F161" s="2"/>
      <c r="G161" s="2"/>
      <c r="H161" s="2"/>
      <c r="I161" s="2"/>
      <c r="J161" s="2"/>
      <c r="K161" s="2"/>
      <c r="L161" s="2"/>
      <c r="M161" s="2"/>
      <c r="N161" s="2"/>
    </row>
    <row r="162" spans="1:14" x14ac:dyDescent="0.2">
      <c r="A162" s="2" t="s">
        <v>1155</v>
      </c>
      <c r="B162" s="2"/>
      <c r="C162" s="2"/>
      <c r="D162" s="2"/>
      <c r="E162" s="2"/>
      <c r="F162" s="2"/>
      <c r="G162" s="2"/>
      <c r="H162" s="2"/>
      <c r="I162" s="2"/>
      <c r="J162" s="2"/>
      <c r="K162" s="2"/>
      <c r="L162" s="2"/>
      <c r="M162" s="2"/>
      <c r="N162" s="2"/>
    </row>
    <row r="163" spans="1:14" x14ac:dyDescent="0.2">
      <c r="A163" s="2"/>
      <c r="B163" s="38" t="s">
        <v>50</v>
      </c>
      <c r="C163" s="2"/>
      <c r="D163" s="2"/>
      <c r="E163" s="2"/>
      <c r="F163" s="40">
        <v>12.5</v>
      </c>
      <c r="G163" s="2"/>
      <c r="H163" s="2"/>
      <c r="I163" s="2"/>
      <c r="J163" s="2"/>
      <c r="K163" s="2"/>
      <c r="L163" s="2"/>
      <c r="M163" s="2"/>
      <c r="N163" s="2"/>
    </row>
    <row r="164" spans="1:14" x14ac:dyDescent="0.2">
      <c r="A164" s="2"/>
      <c r="B164" s="37" t="s">
        <v>50</v>
      </c>
      <c r="C164" s="2"/>
      <c r="D164" s="2"/>
      <c r="E164" s="2"/>
      <c r="F164" s="4">
        <v>12.5</v>
      </c>
      <c r="G164" s="2"/>
      <c r="H164" s="2"/>
      <c r="I164" s="2"/>
      <c r="J164" s="2"/>
      <c r="K164" s="2"/>
      <c r="L164" s="2"/>
      <c r="M164" s="2"/>
      <c r="N164" s="2"/>
    </row>
    <row r="165" spans="1:14" x14ac:dyDescent="0.2">
      <c r="A165" s="2"/>
      <c r="B165" s="2"/>
      <c r="C165" s="2"/>
      <c r="D165" s="2"/>
      <c r="E165" s="2"/>
      <c r="F165" s="2"/>
      <c r="G165" s="2"/>
      <c r="H165" s="2"/>
      <c r="I165" s="2"/>
      <c r="J165" s="2"/>
      <c r="K165" s="2"/>
      <c r="L165" s="2"/>
      <c r="M165" s="2"/>
      <c r="N165" s="2"/>
    </row>
    <row r="166" spans="1:14" x14ac:dyDescent="0.2">
      <c r="A166" s="2" t="s">
        <v>1041</v>
      </c>
      <c r="B166" s="2"/>
      <c r="C166" s="2"/>
      <c r="D166" s="2"/>
      <c r="E166" s="2"/>
      <c r="F166" s="2"/>
      <c r="G166" s="2"/>
      <c r="H166" s="2"/>
      <c r="I166" s="2"/>
      <c r="J166" s="2"/>
      <c r="K166" s="2"/>
      <c r="L166" s="2"/>
      <c r="M166" s="2"/>
      <c r="N166" s="2"/>
    </row>
    <row r="167" spans="1:14" x14ac:dyDescent="0.2">
      <c r="A167" s="2" t="s">
        <v>62</v>
      </c>
      <c r="B167" s="2"/>
      <c r="C167" s="2"/>
      <c r="D167" s="2"/>
      <c r="E167" s="2"/>
      <c r="F167" s="2"/>
      <c r="G167" s="2"/>
      <c r="H167" s="2"/>
      <c r="I167" s="2"/>
      <c r="J167" s="2"/>
      <c r="K167" s="2"/>
      <c r="L167" s="2"/>
      <c r="M167" s="2"/>
      <c r="N167" s="2"/>
    </row>
    <row r="168" spans="1:14" x14ac:dyDescent="0.2">
      <c r="A168" s="2" t="s">
        <v>63</v>
      </c>
      <c r="B168" s="2"/>
      <c r="C168" s="2"/>
      <c r="D168" s="2"/>
      <c r="E168" s="2"/>
      <c r="F168" s="2"/>
      <c r="G168" s="2"/>
      <c r="H168" s="2"/>
      <c r="I168" s="2"/>
      <c r="J168" s="2"/>
      <c r="K168" s="2"/>
      <c r="L168" s="2"/>
      <c r="M168" s="2"/>
      <c r="N168" s="2"/>
    </row>
    <row r="169" spans="1:14" x14ac:dyDescent="0.2">
      <c r="A169" s="2"/>
      <c r="B169" s="2"/>
      <c r="C169" s="2"/>
      <c r="D169" s="2"/>
      <c r="E169" s="2"/>
      <c r="F169" s="2"/>
      <c r="G169" s="2"/>
      <c r="H169" s="2"/>
      <c r="I169" s="2"/>
      <c r="J169" s="2"/>
      <c r="K169" s="2"/>
      <c r="L169" s="2"/>
      <c r="M169" s="2"/>
      <c r="N169" s="2"/>
    </row>
    <row r="170" spans="1:14" x14ac:dyDescent="0.2">
      <c r="A170" s="2" t="s">
        <v>1042</v>
      </c>
      <c r="B170" s="2"/>
      <c r="C170" s="2"/>
      <c r="D170" s="2"/>
      <c r="E170" s="2"/>
      <c r="F170" s="2"/>
      <c r="G170" s="2"/>
      <c r="H170" s="2"/>
      <c r="I170" s="2"/>
      <c r="J170" s="2"/>
      <c r="K170" s="2"/>
      <c r="L170" s="2"/>
      <c r="M170" s="2"/>
      <c r="N170" s="2"/>
    </row>
    <row r="171" spans="1:14" x14ac:dyDescent="0.2">
      <c r="A171" s="2" t="s">
        <v>539</v>
      </c>
      <c r="B171" s="2"/>
      <c r="C171" s="2"/>
      <c r="D171" s="2"/>
      <c r="E171" s="2"/>
      <c r="F171" s="2"/>
      <c r="G171" s="2"/>
      <c r="H171" s="2"/>
      <c r="I171" s="2"/>
      <c r="J171" s="2"/>
      <c r="K171" s="2"/>
      <c r="L171" s="2"/>
      <c r="M171" s="2"/>
      <c r="N171" s="2"/>
    </row>
    <row r="172" spans="1:14" x14ac:dyDescent="0.2">
      <c r="A172" s="2" t="s">
        <v>1156</v>
      </c>
      <c r="B172" s="2"/>
      <c r="C172" s="2"/>
      <c r="D172" s="2"/>
      <c r="E172" s="2"/>
      <c r="F172" s="2"/>
      <c r="G172" s="2"/>
      <c r="H172" s="2"/>
      <c r="I172" s="2"/>
      <c r="J172" s="2"/>
      <c r="K172" s="2"/>
      <c r="L172" s="2"/>
      <c r="M172" s="2"/>
      <c r="N172" s="2"/>
    </row>
    <row r="173" spans="1:14" x14ac:dyDescent="0.2">
      <c r="A173" s="2" t="s">
        <v>64</v>
      </c>
      <c r="B173" s="2"/>
      <c r="C173" s="2"/>
      <c r="D173" s="2"/>
      <c r="E173" s="2"/>
      <c r="F173" s="2"/>
      <c r="G173" s="2"/>
      <c r="H173" s="2"/>
      <c r="I173" s="2"/>
      <c r="J173" s="2"/>
      <c r="K173" s="2"/>
      <c r="L173" s="2"/>
      <c r="M173" s="2"/>
      <c r="N173" s="2"/>
    </row>
    <row r="174" spans="1:14" x14ac:dyDescent="0.2">
      <c r="A174" s="2"/>
      <c r="B174" s="2"/>
      <c r="C174" s="2"/>
      <c r="D174" s="2"/>
      <c r="E174" s="2"/>
      <c r="F174" s="2"/>
      <c r="G174" s="2"/>
      <c r="H174" s="2"/>
      <c r="I174" s="2"/>
      <c r="J174" s="2"/>
      <c r="K174" s="2"/>
      <c r="L174" s="2"/>
      <c r="M174" s="2"/>
      <c r="N174" s="2"/>
    </row>
    <row r="175" spans="1:14" x14ac:dyDescent="0.2">
      <c r="A175" s="2" t="s">
        <v>65</v>
      </c>
      <c r="B175" s="2"/>
      <c r="C175" s="2"/>
      <c r="D175" s="2"/>
      <c r="E175" s="2"/>
      <c r="F175" s="2"/>
      <c r="G175" s="2"/>
      <c r="H175" s="2"/>
      <c r="I175" s="2"/>
      <c r="J175" s="2"/>
      <c r="K175" s="2"/>
      <c r="L175" s="2"/>
      <c r="M175" s="2"/>
      <c r="N175" s="2"/>
    </row>
    <row r="176" spans="1:14" x14ac:dyDescent="0.2">
      <c r="B176" s="2"/>
      <c r="C176" s="2"/>
      <c r="D176" s="2"/>
      <c r="E176" s="2"/>
      <c r="F176" s="2"/>
      <c r="G176" s="2"/>
      <c r="H176" s="2"/>
      <c r="I176" s="2"/>
      <c r="J176" s="2"/>
      <c r="K176" s="2"/>
      <c r="L176" s="2"/>
      <c r="M176" s="2"/>
      <c r="N176" s="2"/>
    </row>
    <row r="177" spans="1:14" x14ac:dyDescent="0.2">
      <c r="A177" s="2" t="s">
        <v>66</v>
      </c>
      <c r="B177" s="2"/>
      <c r="C177" s="2"/>
      <c r="D177" s="2"/>
      <c r="E177" s="2"/>
      <c r="F177" s="2"/>
      <c r="G177" s="2"/>
      <c r="H177" s="2"/>
      <c r="I177" s="2"/>
      <c r="J177" s="2"/>
      <c r="K177" s="2"/>
      <c r="L177" s="2"/>
      <c r="M177" s="2"/>
      <c r="N177" s="2"/>
    </row>
    <row r="178" spans="1:14" x14ac:dyDescent="0.2">
      <c r="A178" s="2" t="s">
        <v>67</v>
      </c>
      <c r="B178" s="2"/>
      <c r="C178" s="2"/>
      <c r="D178" s="2"/>
      <c r="E178" s="2"/>
      <c r="F178" s="2"/>
      <c r="G178" s="2"/>
      <c r="H178" s="2"/>
      <c r="I178" s="2"/>
      <c r="J178" s="2"/>
      <c r="K178" s="2"/>
      <c r="L178" s="2"/>
      <c r="M178" s="2"/>
      <c r="N178" s="2"/>
    </row>
    <row r="179" spans="1:14" x14ac:dyDescent="0.2">
      <c r="A179" s="2" t="s">
        <v>68</v>
      </c>
      <c r="B179" s="2"/>
      <c r="C179" s="2"/>
      <c r="D179" s="2"/>
      <c r="E179" s="2"/>
      <c r="F179" s="2"/>
      <c r="G179" s="2"/>
      <c r="H179" s="2"/>
      <c r="I179" s="2"/>
      <c r="J179" s="2"/>
      <c r="K179" s="2"/>
      <c r="L179" s="2"/>
      <c r="M179" s="2"/>
      <c r="N179" s="2"/>
    </row>
    <row r="180" spans="1:14" x14ac:dyDescent="0.2">
      <c r="A180" s="2" t="s">
        <v>1157</v>
      </c>
      <c r="B180" s="2"/>
      <c r="C180" s="2"/>
      <c r="D180" s="2"/>
      <c r="E180" s="2"/>
      <c r="F180" s="2"/>
      <c r="G180" s="2"/>
      <c r="H180" s="2"/>
      <c r="I180" s="2"/>
      <c r="J180" s="2"/>
      <c r="K180" s="2"/>
      <c r="L180" s="2"/>
      <c r="M180" s="2"/>
      <c r="N180" s="2"/>
    </row>
    <row r="181" spans="1:14" x14ac:dyDescent="0.2">
      <c r="A181" s="2" t="s">
        <v>69</v>
      </c>
      <c r="B181" s="2"/>
      <c r="C181" s="2"/>
      <c r="D181" s="2"/>
      <c r="E181" s="2"/>
      <c r="F181" s="2"/>
      <c r="G181" s="2"/>
      <c r="H181" s="2"/>
      <c r="I181" s="2"/>
      <c r="J181" s="2"/>
      <c r="K181" s="2"/>
      <c r="L181" s="2"/>
      <c r="M181" s="2"/>
      <c r="N181" s="2"/>
    </row>
    <row r="182" spans="1:14" x14ac:dyDescent="0.2">
      <c r="A182" s="2"/>
      <c r="B182" s="2"/>
      <c r="C182" s="2"/>
      <c r="D182" s="2"/>
      <c r="E182" s="2"/>
      <c r="F182" s="2"/>
      <c r="G182" s="2"/>
      <c r="H182" s="2"/>
      <c r="I182" s="2"/>
      <c r="J182" s="2"/>
      <c r="K182" s="2"/>
      <c r="L182" s="2"/>
      <c r="M182" s="2"/>
      <c r="N182" s="2"/>
    </row>
    <row r="183" spans="1:14" x14ac:dyDescent="0.2">
      <c r="A183" s="2"/>
      <c r="B183" s="2"/>
      <c r="C183" s="2"/>
      <c r="D183" s="2"/>
      <c r="E183" s="2"/>
      <c r="F183" s="2"/>
      <c r="G183" s="2"/>
      <c r="H183" s="2"/>
      <c r="I183" s="2"/>
      <c r="J183" s="2"/>
      <c r="K183" s="2"/>
      <c r="L183" s="2"/>
      <c r="M183" s="2"/>
      <c r="N183" s="2"/>
    </row>
    <row r="184" spans="1:14" x14ac:dyDescent="0.2">
      <c r="A184" s="2"/>
      <c r="B184" s="2"/>
      <c r="C184" s="2"/>
      <c r="D184" s="2"/>
      <c r="E184" s="2"/>
      <c r="F184" s="2"/>
      <c r="G184" s="2"/>
      <c r="H184" s="2"/>
      <c r="I184" s="2"/>
      <c r="J184" s="2"/>
      <c r="K184" s="2"/>
      <c r="L184" s="2"/>
      <c r="M184" s="2"/>
      <c r="N184" s="2"/>
    </row>
    <row r="185" spans="1:14" x14ac:dyDescent="0.2">
      <c r="A185" s="2"/>
      <c r="B185" s="2"/>
      <c r="C185" s="2"/>
      <c r="D185" s="2"/>
      <c r="E185" s="2"/>
      <c r="F185" s="2"/>
      <c r="G185" s="2"/>
      <c r="H185" s="2"/>
      <c r="I185" s="2"/>
      <c r="J185" s="2"/>
      <c r="K185" s="2"/>
      <c r="L185" s="2"/>
      <c r="M185" s="2"/>
      <c r="N185" s="2"/>
    </row>
    <row r="198" spans="1:2" x14ac:dyDescent="0.2">
      <c r="A198" t="s">
        <v>1158</v>
      </c>
    </row>
    <row r="201" spans="1:2" ht="18" x14ac:dyDescent="0.25">
      <c r="A201" s="3" t="s">
        <v>70</v>
      </c>
    </row>
    <row r="202" spans="1:2" x14ac:dyDescent="0.2">
      <c r="A202" s="6" t="s">
        <v>71</v>
      </c>
    </row>
    <row r="204" spans="1:2" x14ac:dyDescent="0.2">
      <c r="A204" t="s">
        <v>1043</v>
      </c>
    </row>
    <row r="206" spans="1:2" x14ac:dyDescent="0.2">
      <c r="B206" s="11" t="s">
        <v>72</v>
      </c>
    </row>
    <row r="209" spans="1:1" x14ac:dyDescent="0.2">
      <c r="A209" t="s">
        <v>73</v>
      </c>
    </row>
    <row r="210" spans="1:1" x14ac:dyDescent="0.2">
      <c r="A210" t="s">
        <v>74</v>
      </c>
    </row>
    <row r="211" spans="1:1" x14ac:dyDescent="0.2">
      <c r="A211" t="s">
        <v>75</v>
      </c>
    </row>
    <row r="212" spans="1:1" x14ac:dyDescent="0.2">
      <c r="A212" t="s">
        <v>76</v>
      </c>
    </row>
    <row r="213" spans="1:1" x14ac:dyDescent="0.2">
      <c r="A213" t="s">
        <v>77</v>
      </c>
    </row>
    <row r="214" spans="1:1" x14ac:dyDescent="0.2">
      <c r="A214" t="s">
        <v>1163</v>
      </c>
    </row>
    <row r="215" spans="1:1" x14ac:dyDescent="0.2">
      <c r="A215" t="s">
        <v>1164</v>
      </c>
    </row>
    <row r="216" spans="1:1" x14ac:dyDescent="0.2">
      <c r="A216" t="s">
        <v>1165</v>
      </c>
    </row>
    <row r="217" spans="1:1" x14ac:dyDescent="0.2">
      <c r="A217" t="s">
        <v>1159</v>
      </c>
    </row>
    <row r="218" spans="1:1" x14ac:dyDescent="0.2">
      <c r="A218" t="s">
        <v>540</v>
      </c>
    </row>
    <row r="220" spans="1:1" x14ac:dyDescent="0.2">
      <c r="A220" t="s">
        <v>541</v>
      </c>
    </row>
    <row r="221" spans="1:1" x14ac:dyDescent="0.2">
      <c r="A221" t="s">
        <v>542</v>
      </c>
    </row>
    <row r="222" spans="1:1" x14ac:dyDescent="0.2">
      <c r="A222" t="s">
        <v>543</v>
      </c>
    </row>
    <row r="224" spans="1:1" x14ac:dyDescent="0.2">
      <c r="A224" t="s">
        <v>544</v>
      </c>
    </row>
    <row r="225" spans="1:6" x14ac:dyDescent="0.2">
      <c r="A225" t="s">
        <v>545</v>
      </c>
    </row>
    <row r="228" spans="1:6" x14ac:dyDescent="0.2">
      <c r="A228" t="s">
        <v>78</v>
      </c>
    </row>
    <row r="229" spans="1:6" x14ac:dyDescent="0.2">
      <c r="A229" t="s">
        <v>1044</v>
      </c>
    </row>
    <row r="232" spans="1:6" ht="15.75" x14ac:dyDescent="0.25">
      <c r="B232" t="s">
        <v>79</v>
      </c>
      <c r="C232" t="s">
        <v>80</v>
      </c>
      <c r="E232" s="12" t="s">
        <v>79</v>
      </c>
      <c r="F232" s="13" t="s">
        <v>80</v>
      </c>
    </row>
    <row r="233" spans="1:6" x14ac:dyDescent="0.2">
      <c r="B233" t="s">
        <v>81</v>
      </c>
      <c r="C233">
        <v>12.6</v>
      </c>
      <c r="E233" s="14" t="s">
        <v>81</v>
      </c>
      <c r="F233" s="15">
        <v>12.6</v>
      </c>
    </row>
    <row r="234" spans="1:6" x14ac:dyDescent="0.2">
      <c r="B234" t="s">
        <v>82</v>
      </c>
      <c r="C234">
        <v>14</v>
      </c>
      <c r="E234" s="16" t="s">
        <v>82</v>
      </c>
      <c r="F234" s="17">
        <v>14</v>
      </c>
    </row>
    <row r="242" spans="1:3" ht="18" x14ac:dyDescent="0.25">
      <c r="A242" s="3" t="s">
        <v>727</v>
      </c>
    </row>
    <row r="243" spans="1:3" x14ac:dyDescent="0.2">
      <c r="A243" s="6" t="s">
        <v>83</v>
      </c>
    </row>
    <row r="246" spans="1:3" x14ac:dyDescent="0.2">
      <c r="C246" t="s">
        <v>80</v>
      </c>
    </row>
    <row r="247" spans="1:3" x14ac:dyDescent="0.2">
      <c r="B247" t="s">
        <v>79</v>
      </c>
      <c r="C247">
        <v>12.5</v>
      </c>
    </row>
    <row r="249" spans="1:3" x14ac:dyDescent="0.2">
      <c r="A249" t="s">
        <v>1045</v>
      </c>
    </row>
    <row r="250" spans="1:3" x14ac:dyDescent="0.2">
      <c r="A250" t="s">
        <v>84</v>
      </c>
    </row>
    <row r="252" spans="1:3" x14ac:dyDescent="0.2">
      <c r="A252" t="s">
        <v>85</v>
      </c>
    </row>
    <row r="253" spans="1:3" x14ac:dyDescent="0.2">
      <c r="A253" t="s">
        <v>1046</v>
      </c>
    </row>
    <row r="254" spans="1:3" x14ac:dyDescent="0.2">
      <c r="A254" t="s">
        <v>546</v>
      </c>
    </row>
    <row r="255" spans="1:3" x14ac:dyDescent="0.2">
      <c r="A255" t="s">
        <v>1047</v>
      </c>
    </row>
    <row r="256" spans="1:3" x14ac:dyDescent="0.2">
      <c r="A256" t="s">
        <v>547</v>
      </c>
    </row>
    <row r="257" spans="1:3" x14ac:dyDescent="0.2">
      <c r="A257" t="s">
        <v>86</v>
      </c>
    </row>
    <row r="258" spans="1:3" x14ac:dyDescent="0.2">
      <c r="C258" s="18"/>
    </row>
    <row r="260" spans="1:3" x14ac:dyDescent="0.2">
      <c r="A260" t="s">
        <v>1048</v>
      </c>
    </row>
    <row r="261" spans="1:3" x14ac:dyDescent="0.2">
      <c r="A261" t="s">
        <v>1160</v>
      </c>
    </row>
    <row r="262" spans="1:3" x14ac:dyDescent="0.2">
      <c r="A262" t="s">
        <v>87</v>
      </c>
    </row>
    <row r="263" spans="1:3" x14ac:dyDescent="0.2">
      <c r="A263" t="s">
        <v>88</v>
      </c>
    </row>
    <row r="265" spans="1:3" x14ac:dyDescent="0.2">
      <c r="A265" t="s">
        <v>1049</v>
      </c>
    </row>
    <row r="267" spans="1:3" x14ac:dyDescent="0.2">
      <c r="A267" t="s">
        <v>1050</v>
      </c>
    </row>
    <row r="269" spans="1:3" x14ac:dyDescent="0.2">
      <c r="A269" t="s">
        <v>1051</v>
      </c>
    </row>
    <row r="270" spans="1:3" x14ac:dyDescent="0.2">
      <c r="C270" s="18"/>
    </row>
    <row r="272" spans="1:3" x14ac:dyDescent="0.2">
      <c r="A272" t="s">
        <v>1052</v>
      </c>
    </row>
    <row r="274" spans="1:1" x14ac:dyDescent="0.2">
      <c r="A274" t="s">
        <v>89</v>
      </c>
    </row>
    <row r="275" spans="1:1" x14ac:dyDescent="0.2">
      <c r="A275" t="s">
        <v>1053</v>
      </c>
    </row>
    <row r="276" spans="1:1" x14ac:dyDescent="0.2">
      <c r="A276" t="s">
        <v>90</v>
      </c>
    </row>
    <row r="277" spans="1:1" x14ac:dyDescent="0.2">
      <c r="A277" t="s">
        <v>548</v>
      </c>
    </row>
    <row r="278" spans="1:1" x14ac:dyDescent="0.2">
      <c r="A278" t="s">
        <v>91</v>
      </c>
    </row>
    <row r="279" spans="1:1" x14ac:dyDescent="0.2">
      <c r="A279" t="s">
        <v>105</v>
      </c>
    </row>
    <row r="280" spans="1:1" x14ac:dyDescent="0.2">
      <c r="A280" t="s">
        <v>92</v>
      </c>
    </row>
    <row r="281" spans="1:1" x14ac:dyDescent="0.2">
      <c r="A281" t="s">
        <v>549</v>
      </c>
    </row>
    <row r="282" spans="1:1" x14ac:dyDescent="0.2">
      <c r="A282" t="s">
        <v>1174</v>
      </c>
    </row>
    <row r="285" spans="1:1" x14ac:dyDescent="0.2">
      <c r="A285" t="s">
        <v>550</v>
      </c>
    </row>
    <row r="286" spans="1:1" x14ac:dyDescent="0.2">
      <c r="A286" t="s">
        <v>93</v>
      </c>
    </row>
    <row r="287" spans="1:1" x14ac:dyDescent="0.2">
      <c r="A287" t="s">
        <v>551</v>
      </c>
    </row>
    <row r="288" spans="1:1" x14ac:dyDescent="0.2">
      <c r="A288" t="s">
        <v>1054</v>
      </c>
    </row>
    <row r="295" spans="1:1" ht="18" x14ac:dyDescent="0.25">
      <c r="A295" s="3" t="s">
        <v>584</v>
      </c>
    </row>
    <row r="296" spans="1:1" x14ac:dyDescent="0.2">
      <c r="A296" s="6" t="s">
        <v>94</v>
      </c>
    </row>
    <row r="297" spans="1:1" x14ac:dyDescent="0.2">
      <c r="A297" s="6" t="s">
        <v>95</v>
      </c>
    </row>
    <row r="298" spans="1:1" x14ac:dyDescent="0.2">
      <c r="A298" s="6"/>
    </row>
    <row r="299" spans="1:1" x14ac:dyDescent="0.2">
      <c r="A299" s="6" t="s">
        <v>96</v>
      </c>
    </row>
    <row r="300" spans="1:1" x14ac:dyDescent="0.2">
      <c r="A300" s="6"/>
    </row>
    <row r="301" spans="1:1" x14ac:dyDescent="0.2">
      <c r="A301" s="6" t="s">
        <v>97</v>
      </c>
    </row>
    <row r="302" spans="1:1" x14ac:dyDescent="0.2">
      <c r="A302" s="6" t="s">
        <v>98</v>
      </c>
    </row>
  </sheetData>
  <pageMargins left="0" right="0" top="0.39409448818897641" bottom="0.39409448818897641" header="0" footer="0"/>
  <pageSetup fitToWidth="0" fitToHeight="0" pageOrder="overThenDown" orientation="portrait" horizontalDpi="200" vertic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
  <sheetViews>
    <sheetView workbookViewId="0">
      <selection activeCell="C182" sqref="C182"/>
    </sheetView>
  </sheetViews>
  <sheetFormatPr defaultRowHeight="15" x14ac:dyDescent="0.2"/>
  <cols>
    <col min="1" max="1" width="13.77734375" customWidth="1"/>
    <col min="2" max="2" width="12" customWidth="1"/>
    <col min="3" max="3" width="32.21875" customWidth="1"/>
    <col min="4" max="7" width="9.77734375" customWidth="1"/>
    <col min="8" max="9" width="10.109375" bestFit="1" customWidth="1"/>
  </cols>
  <sheetData>
    <row r="1" spans="1:9" ht="15.75" thickTop="1" x14ac:dyDescent="0.2">
      <c r="A1" s="73"/>
      <c r="B1" s="74"/>
      <c r="C1" s="75"/>
    </row>
    <row r="2" spans="1:9" x14ac:dyDescent="0.2">
      <c r="A2" s="76"/>
      <c r="B2" s="66"/>
      <c r="C2" s="77"/>
    </row>
    <row r="3" spans="1:9" ht="15.75" x14ac:dyDescent="0.25">
      <c r="A3" s="78" t="s">
        <v>693</v>
      </c>
      <c r="B3" s="66"/>
      <c r="C3" s="77"/>
    </row>
    <row r="4" spans="1:9" x14ac:dyDescent="0.2">
      <c r="A4" s="82" t="s">
        <v>502</v>
      </c>
      <c r="B4" s="66"/>
      <c r="C4" s="77"/>
    </row>
    <row r="5" spans="1:9" x14ac:dyDescent="0.2">
      <c r="A5" s="76" t="s">
        <v>737</v>
      </c>
      <c r="B5" s="66"/>
      <c r="C5" s="77"/>
    </row>
    <row r="6" spans="1:9" ht="18" x14ac:dyDescent="0.25">
      <c r="A6" s="76" t="s">
        <v>738</v>
      </c>
      <c r="B6" s="66"/>
      <c r="C6" s="77"/>
      <c r="I6" s="3"/>
    </row>
    <row r="7" spans="1:9" x14ac:dyDescent="0.2">
      <c r="A7" s="76"/>
      <c r="B7" s="66"/>
      <c r="C7" s="77"/>
    </row>
    <row r="8" spans="1:9" x14ac:dyDescent="0.2">
      <c r="A8" s="76"/>
      <c r="B8" s="66"/>
      <c r="C8" s="77"/>
    </row>
    <row r="9" spans="1:9" x14ac:dyDescent="0.2">
      <c r="A9" s="83"/>
      <c r="B9" s="66"/>
      <c r="C9" s="77"/>
    </row>
    <row r="10" spans="1:9" x14ac:dyDescent="0.2">
      <c r="A10" s="76"/>
      <c r="B10" s="66"/>
      <c r="C10" s="77"/>
    </row>
    <row r="11" spans="1:9" x14ac:dyDescent="0.2">
      <c r="A11" s="76"/>
      <c r="B11" s="66"/>
      <c r="C11" s="77"/>
    </row>
    <row r="12" spans="1:9" x14ac:dyDescent="0.2">
      <c r="A12" s="76"/>
      <c r="B12" s="66"/>
      <c r="C12" s="77"/>
    </row>
    <row r="13" spans="1:9" ht="15.75" thickBot="1" x14ac:dyDescent="0.25">
      <c r="A13" s="79"/>
      <c r="B13" s="80"/>
      <c r="C13" s="81"/>
    </row>
    <row r="14" spans="1:9" ht="15.75" thickTop="1" x14ac:dyDescent="0.2"/>
    <row r="16" spans="1:9" ht="18" x14ac:dyDescent="0.25">
      <c r="A16" s="3" t="s">
        <v>740</v>
      </c>
    </row>
    <row r="17" spans="1:10" x14ac:dyDescent="0.2">
      <c r="A17" s="6" t="s">
        <v>503</v>
      </c>
    </row>
    <row r="20" spans="1:10" x14ac:dyDescent="0.2">
      <c r="A20" t="s">
        <v>694</v>
      </c>
    </row>
    <row r="21" spans="1:10" x14ac:dyDescent="0.2">
      <c r="A21" t="s">
        <v>695</v>
      </c>
    </row>
    <row r="23" spans="1:10" x14ac:dyDescent="0.2">
      <c r="A23" t="s">
        <v>504</v>
      </c>
      <c r="B23" t="s">
        <v>505</v>
      </c>
    </row>
    <row r="24" spans="1:10" x14ac:dyDescent="0.2">
      <c r="A24" t="s">
        <v>506</v>
      </c>
      <c r="B24" t="s">
        <v>507</v>
      </c>
    </row>
    <row r="25" spans="1:10" x14ac:dyDescent="0.2">
      <c r="A25" s="44">
        <v>43993</v>
      </c>
      <c r="B25" s="43">
        <v>0.43776620370370373</v>
      </c>
    </row>
    <row r="28" spans="1:10" x14ac:dyDescent="0.2">
      <c r="A28" t="s">
        <v>508</v>
      </c>
    </row>
    <row r="29" spans="1:10" x14ac:dyDescent="0.2">
      <c r="A29" t="s">
        <v>702</v>
      </c>
    </row>
    <row r="30" spans="1:10" x14ac:dyDescent="0.2">
      <c r="A30" t="s">
        <v>509</v>
      </c>
      <c r="J30" s="53"/>
    </row>
    <row r="31" spans="1:10" x14ac:dyDescent="0.2">
      <c r="A31" t="s">
        <v>741</v>
      </c>
      <c r="J31" s="54"/>
    </row>
    <row r="32" spans="1:10" x14ac:dyDescent="0.2">
      <c r="J32" s="54"/>
    </row>
    <row r="33" spans="1:11" x14ac:dyDescent="0.2">
      <c r="A33" t="s">
        <v>1055</v>
      </c>
    </row>
    <row r="34" spans="1:11" x14ac:dyDescent="0.2">
      <c r="A34" t="s">
        <v>1056</v>
      </c>
    </row>
    <row r="35" spans="1:11" x14ac:dyDescent="0.2">
      <c r="A35" t="s">
        <v>1057</v>
      </c>
    </row>
    <row r="36" spans="1:11" x14ac:dyDescent="0.2">
      <c r="A36" t="s">
        <v>510</v>
      </c>
      <c r="B36" t="s">
        <v>1059</v>
      </c>
    </row>
    <row r="37" spans="1:11" x14ac:dyDescent="0.2">
      <c r="A37" t="s">
        <v>691</v>
      </c>
      <c r="B37" t="s">
        <v>1058</v>
      </c>
    </row>
    <row r="38" spans="1:11" x14ac:dyDescent="0.2">
      <c r="A38" t="s">
        <v>511</v>
      </c>
      <c r="B38" t="s">
        <v>692</v>
      </c>
    </row>
    <row r="39" spans="1:11" x14ac:dyDescent="0.2">
      <c r="A39" t="s">
        <v>512</v>
      </c>
      <c r="B39" t="s">
        <v>513</v>
      </c>
    </row>
    <row r="40" spans="1:11" x14ac:dyDescent="0.2">
      <c r="A40" t="s">
        <v>514</v>
      </c>
      <c r="B40" t="s">
        <v>515</v>
      </c>
    </row>
    <row r="41" spans="1:11" x14ac:dyDescent="0.2">
      <c r="A41" t="s">
        <v>516</v>
      </c>
      <c r="B41" t="s">
        <v>517</v>
      </c>
    </row>
    <row r="42" spans="1:11" x14ac:dyDescent="0.2">
      <c r="A42" t="s">
        <v>511</v>
      </c>
      <c r="B42" t="s">
        <v>518</v>
      </c>
    </row>
    <row r="43" spans="1:11" x14ac:dyDescent="0.2">
      <c r="A43" t="s">
        <v>519</v>
      </c>
      <c r="B43" t="s">
        <v>520</v>
      </c>
      <c r="K43" s="56"/>
    </row>
    <row r="44" spans="1:11" x14ac:dyDescent="0.2">
      <c r="A44" t="s">
        <v>1060</v>
      </c>
      <c r="B44" t="s">
        <v>1061</v>
      </c>
    </row>
    <row r="46" spans="1:11" x14ac:dyDescent="0.2">
      <c r="A46" t="s">
        <v>742</v>
      </c>
    </row>
    <row r="47" spans="1:11" x14ac:dyDescent="0.2">
      <c r="A47" t="s">
        <v>1062</v>
      </c>
    </row>
    <row r="49" spans="1:2" x14ac:dyDescent="0.2">
      <c r="A49" t="s">
        <v>724</v>
      </c>
    </row>
    <row r="50" spans="1:2" x14ac:dyDescent="0.2">
      <c r="A50" t="s">
        <v>743</v>
      </c>
    </row>
    <row r="51" spans="1:2" x14ac:dyDescent="0.2">
      <c r="A51" t="s">
        <v>1063</v>
      </c>
    </row>
    <row r="52" spans="1:2" x14ac:dyDescent="0.2">
      <c r="A52" t="s">
        <v>744</v>
      </c>
    </row>
    <row r="53" spans="1:2" x14ac:dyDescent="0.2">
      <c r="A53" t="s">
        <v>745</v>
      </c>
    </row>
    <row r="55" spans="1:2" ht="18" x14ac:dyDescent="0.25">
      <c r="A55" s="3" t="s">
        <v>521</v>
      </c>
    </row>
    <row r="56" spans="1:2" x14ac:dyDescent="0.2">
      <c r="A56" s="6" t="s">
        <v>746</v>
      </c>
    </row>
    <row r="59" spans="1:2" x14ac:dyDescent="0.2">
      <c r="A59" t="s">
        <v>504</v>
      </c>
      <c r="B59" t="s">
        <v>504</v>
      </c>
    </row>
    <row r="60" spans="1:2" x14ac:dyDescent="0.2">
      <c r="A60" t="s">
        <v>506</v>
      </c>
      <c r="B60" t="s">
        <v>506</v>
      </c>
    </row>
    <row r="61" spans="1:2" x14ac:dyDescent="0.2">
      <c r="A61" s="45">
        <v>43993</v>
      </c>
      <c r="B61" s="57">
        <v>43993</v>
      </c>
    </row>
    <row r="63" spans="1:2" x14ac:dyDescent="0.2">
      <c r="A63" t="s">
        <v>748</v>
      </c>
    </row>
    <row r="64" spans="1:2" x14ac:dyDescent="0.2">
      <c r="A64" t="s">
        <v>696</v>
      </c>
    </row>
    <row r="66" spans="1:2" x14ac:dyDescent="0.2">
      <c r="A66" t="s">
        <v>747</v>
      </c>
    </row>
    <row r="67" spans="1:2" x14ac:dyDescent="0.2">
      <c r="A67" t="s">
        <v>697</v>
      </c>
    </row>
    <row r="68" spans="1:2" x14ac:dyDescent="0.2">
      <c r="A68" t="s">
        <v>698</v>
      </c>
    </row>
    <row r="69" spans="1:2" x14ac:dyDescent="0.2">
      <c r="A69" t="s">
        <v>699</v>
      </c>
    </row>
    <row r="71" spans="1:2" x14ac:dyDescent="0.2">
      <c r="A71" t="s">
        <v>700</v>
      </c>
    </row>
    <row r="72" spans="1:2" x14ac:dyDescent="0.2">
      <c r="A72" t="s">
        <v>701</v>
      </c>
    </row>
    <row r="73" spans="1:2" x14ac:dyDescent="0.2">
      <c r="A73" t="s">
        <v>749</v>
      </c>
    </row>
    <row r="75" spans="1:2" x14ac:dyDescent="0.2">
      <c r="A75" s="42">
        <v>43993</v>
      </c>
      <c r="B75" t="s">
        <v>703</v>
      </c>
    </row>
    <row r="76" spans="1:2" x14ac:dyDescent="0.2">
      <c r="B76" t="s">
        <v>704</v>
      </c>
    </row>
    <row r="77" spans="1:2" x14ac:dyDescent="0.2">
      <c r="B77" t="s">
        <v>705</v>
      </c>
    </row>
    <row r="78" spans="1:2" x14ac:dyDescent="0.2">
      <c r="B78" t="s">
        <v>706</v>
      </c>
    </row>
    <row r="82" spans="1:10" x14ac:dyDescent="0.2">
      <c r="A82" t="s">
        <v>707</v>
      </c>
      <c r="J82" s="55"/>
    </row>
    <row r="83" spans="1:10" x14ac:dyDescent="0.2">
      <c r="A83" t="s">
        <v>708</v>
      </c>
    </row>
    <row r="84" spans="1:10" x14ac:dyDescent="0.2">
      <c r="A84" t="s">
        <v>1064</v>
      </c>
      <c r="I84" s="56"/>
    </row>
    <row r="85" spans="1:10" x14ac:dyDescent="0.2">
      <c r="A85" t="s">
        <v>1065</v>
      </c>
    </row>
    <row r="87" spans="1:10" x14ac:dyDescent="0.2">
      <c r="A87" t="s">
        <v>750</v>
      </c>
    </row>
    <row r="88" spans="1:10" x14ac:dyDescent="0.2">
      <c r="A88" t="s">
        <v>751</v>
      </c>
    </row>
    <row r="89" spans="1:10" x14ac:dyDescent="0.2">
      <c r="A89" t="s">
        <v>752</v>
      </c>
    </row>
    <row r="91" spans="1:10" x14ac:dyDescent="0.2">
      <c r="A91" t="s">
        <v>1066</v>
      </c>
    </row>
    <row r="92" spans="1:10" x14ac:dyDescent="0.2">
      <c r="A92" t="s">
        <v>753</v>
      </c>
    </row>
    <row r="93" spans="1:10" x14ac:dyDescent="0.2">
      <c r="A93" t="s">
        <v>754</v>
      </c>
    </row>
    <row r="94" spans="1:10" x14ac:dyDescent="0.2">
      <c r="A94" t="s">
        <v>755</v>
      </c>
    </row>
    <row r="95" spans="1:10" x14ac:dyDescent="0.2">
      <c r="A95" t="s">
        <v>756</v>
      </c>
    </row>
    <row r="98" spans="1:3" x14ac:dyDescent="0.2">
      <c r="A98" t="s">
        <v>757</v>
      </c>
    </row>
    <row r="99" spans="1:3" x14ac:dyDescent="0.2">
      <c r="A99" t="s">
        <v>709</v>
      </c>
    </row>
    <row r="100" spans="1:3" x14ac:dyDescent="0.2">
      <c r="A100" t="s">
        <v>710</v>
      </c>
    </row>
    <row r="101" spans="1:3" x14ac:dyDescent="0.2">
      <c r="A101" t="s">
        <v>711</v>
      </c>
    </row>
    <row r="103" spans="1:3" ht="18" x14ac:dyDescent="0.25">
      <c r="A103" s="3" t="s">
        <v>736</v>
      </c>
    </row>
    <row r="104" spans="1:3" x14ac:dyDescent="0.2">
      <c r="A104" s="6" t="s">
        <v>1067</v>
      </c>
    </row>
    <row r="107" spans="1:3" x14ac:dyDescent="0.2">
      <c r="A107" t="s">
        <v>504</v>
      </c>
      <c r="B107" t="s">
        <v>504</v>
      </c>
      <c r="C107" t="s">
        <v>504</v>
      </c>
    </row>
    <row r="108" spans="1:3" x14ac:dyDescent="0.2">
      <c r="A108" t="s">
        <v>506</v>
      </c>
      <c r="B108" t="s">
        <v>506</v>
      </c>
      <c r="C108" t="s">
        <v>506</v>
      </c>
    </row>
    <row r="109" spans="1:3" x14ac:dyDescent="0.2">
      <c r="A109" s="45">
        <v>43993</v>
      </c>
      <c r="B109" s="46">
        <v>43993</v>
      </c>
      <c r="C109" s="42">
        <v>43993</v>
      </c>
    </row>
    <row r="112" spans="1:3" x14ac:dyDescent="0.2">
      <c r="A112" t="s">
        <v>1068</v>
      </c>
    </row>
    <row r="113" spans="1:1" x14ac:dyDescent="0.2">
      <c r="A113" t="s">
        <v>712</v>
      </c>
    </row>
    <row r="114" spans="1:1" x14ac:dyDescent="0.2">
      <c r="A114" t="s">
        <v>713</v>
      </c>
    </row>
    <row r="115" spans="1:1" x14ac:dyDescent="0.2">
      <c r="A115" t="s">
        <v>1069</v>
      </c>
    </row>
    <row r="117" spans="1:1" x14ac:dyDescent="0.2">
      <c r="A117" t="s">
        <v>758</v>
      </c>
    </row>
    <row r="118" spans="1:1" x14ac:dyDescent="0.2">
      <c r="A118" t="s">
        <v>1070</v>
      </c>
    </row>
    <row r="120" spans="1:1" x14ac:dyDescent="0.2">
      <c r="A120" t="s">
        <v>715</v>
      </c>
    </row>
    <row r="121" spans="1:1" x14ac:dyDescent="0.2">
      <c r="A121" t="s">
        <v>714</v>
      </c>
    </row>
    <row r="122" spans="1:1" x14ac:dyDescent="0.2">
      <c r="A122" t="s">
        <v>716</v>
      </c>
    </row>
    <row r="123" spans="1:1" x14ac:dyDescent="0.2">
      <c r="A123" t="s">
        <v>1071</v>
      </c>
    </row>
    <row r="124" spans="1:1" x14ac:dyDescent="0.2">
      <c r="A124" t="s">
        <v>1072</v>
      </c>
    </row>
    <row r="127" spans="1:1" x14ac:dyDescent="0.2">
      <c r="A127" t="s">
        <v>1073</v>
      </c>
    </row>
    <row r="128" spans="1:1" x14ac:dyDescent="0.2">
      <c r="A128" t="s">
        <v>726</v>
      </c>
    </row>
    <row r="129" spans="1:3" x14ac:dyDescent="0.2">
      <c r="A129" t="s">
        <v>725</v>
      </c>
    </row>
    <row r="131" spans="1:3" x14ac:dyDescent="0.2">
      <c r="A131" t="s">
        <v>759</v>
      </c>
    </row>
    <row r="133" spans="1:3" ht="18" x14ac:dyDescent="0.25">
      <c r="A133" s="3" t="s">
        <v>739</v>
      </c>
    </row>
    <row r="134" spans="1:3" x14ac:dyDescent="0.2">
      <c r="A134" s="6" t="s">
        <v>1074</v>
      </c>
    </row>
    <row r="135" spans="1:3" ht="18" x14ac:dyDescent="0.25">
      <c r="A135" s="3"/>
    </row>
    <row r="137" spans="1:3" x14ac:dyDescent="0.2">
      <c r="A137" t="s">
        <v>504</v>
      </c>
      <c r="B137" t="s">
        <v>505</v>
      </c>
      <c r="C137" t="s">
        <v>505</v>
      </c>
    </row>
    <row r="138" spans="1:3" x14ac:dyDescent="0.2">
      <c r="A138" t="s">
        <v>506</v>
      </c>
      <c r="B138" t="s">
        <v>507</v>
      </c>
      <c r="C138" t="s">
        <v>507</v>
      </c>
    </row>
    <row r="139" spans="1:3" x14ac:dyDescent="0.2">
      <c r="A139" s="45">
        <v>43993</v>
      </c>
      <c r="B139" s="47">
        <v>0.43776620370370373</v>
      </c>
      <c r="C139" s="48">
        <v>0.43776620370370373</v>
      </c>
    </row>
    <row r="142" spans="1:3" x14ac:dyDescent="0.2">
      <c r="A142" t="s">
        <v>1075</v>
      </c>
    </row>
    <row r="143" spans="1:3" x14ac:dyDescent="0.2">
      <c r="A143" t="s">
        <v>717</v>
      </c>
    </row>
    <row r="146" spans="1:3" x14ac:dyDescent="0.2">
      <c r="A146" t="s">
        <v>504</v>
      </c>
      <c r="B146" t="s">
        <v>505</v>
      </c>
      <c r="C146" t="s">
        <v>505</v>
      </c>
    </row>
    <row r="147" spans="1:3" x14ac:dyDescent="0.2">
      <c r="A147" t="s">
        <v>506</v>
      </c>
      <c r="B147" t="s">
        <v>507</v>
      </c>
      <c r="C147" t="s">
        <v>507</v>
      </c>
    </row>
    <row r="148" spans="1:3" x14ac:dyDescent="0.2">
      <c r="A148" s="45">
        <v>43993</v>
      </c>
      <c r="B148" s="49">
        <v>0.43776620370370373</v>
      </c>
      <c r="C148" s="48">
        <v>0.43776620370370373</v>
      </c>
    </row>
    <row r="150" spans="1:3" x14ac:dyDescent="0.2">
      <c r="A150" t="s">
        <v>1076</v>
      </c>
    </row>
    <row r="152" spans="1:3" x14ac:dyDescent="0.2">
      <c r="A152" t="s">
        <v>1077</v>
      </c>
    </row>
    <row r="153" spans="1:3" x14ac:dyDescent="0.2">
      <c r="A153" t="s">
        <v>718</v>
      </c>
    </row>
    <row r="157" spans="1:3" ht="18" x14ac:dyDescent="0.25">
      <c r="A157" s="3" t="s">
        <v>760</v>
      </c>
    </row>
    <row r="158" spans="1:3" x14ac:dyDescent="0.2">
      <c r="A158" s="6" t="s">
        <v>1078</v>
      </c>
    </row>
    <row r="160" spans="1:3" x14ac:dyDescent="0.2">
      <c r="A160" t="s">
        <v>504</v>
      </c>
      <c r="B160" t="s">
        <v>505</v>
      </c>
    </row>
    <row r="161" spans="1:3" x14ac:dyDescent="0.2">
      <c r="A161" t="s">
        <v>506</v>
      </c>
      <c r="B161" t="s">
        <v>507</v>
      </c>
    </row>
    <row r="162" spans="1:3" x14ac:dyDescent="0.2">
      <c r="A162" s="45">
        <v>43993</v>
      </c>
      <c r="B162" s="47">
        <v>0.43776620370370373</v>
      </c>
      <c r="C162" s="52">
        <f>+A162+B162</f>
        <v>43993.4377662037</v>
      </c>
    </row>
    <row r="164" spans="1:3" x14ac:dyDescent="0.2">
      <c r="A164" t="s">
        <v>1079</v>
      </c>
    </row>
    <row r="165" spans="1:3" x14ac:dyDescent="0.2">
      <c r="A165" t="s">
        <v>719</v>
      </c>
    </row>
    <row r="166" spans="1:3" x14ac:dyDescent="0.2">
      <c r="A166" t="s">
        <v>1080</v>
      </c>
    </row>
    <row r="167" spans="1:3" x14ac:dyDescent="0.2">
      <c r="A167" t="s">
        <v>761</v>
      </c>
    </row>
    <row r="169" spans="1:3" x14ac:dyDescent="0.2">
      <c r="A169" t="s">
        <v>720</v>
      </c>
    </row>
    <row r="170" spans="1:3" x14ac:dyDescent="0.2">
      <c r="A170" s="46">
        <v>43993</v>
      </c>
      <c r="B170" s="49">
        <v>0.43776620370370373</v>
      </c>
      <c r="C170" s="51">
        <f>+A170+B170</f>
        <v>43993.4377662037</v>
      </c>
    </row>
    <row r="171" spans="1:3" x14ac:dyDescent="0.2">
      <c r="C171" s="50"/>
    </row>
    <row r="172" spans="1:3" x14ac:dyDescent="0.2">
      <c r="A172" t="s">
        <v>762</v>
      </c>
    </row>
    <row r="173" spans="1:3" x14ac:dyDescent="0.2">
      <c r="A173" t="s">
        <v>763</v>
      </c>
    </row>
    <row r="174" spans="1:3" x14ac:dyDescent="0.2">
      <c r="A174" t="s">
        <v>721</v>
      </c>
    </row>
    <row r="175" spans="1:3" x14ac:dyDescent="0.2">
      <c r="A175" t="s">
        <v>722</v>
      </c>
    </row>
    <row r="177" spans="1:8" x14ac:dyDescent="0.2">
      <c r="A177" t="s">
        <v>1081</v>
      </c>
    </row>
    <row r="178" spans="1:8" x14ac:dyDescent="0.2">
      <c r="A178" t="s">
        <v>723</v>
      </c>
    </row>
    <row r="179" spans="1:8" x14ac:dyDescent="0.2">
      <c r="A179" t="s">
        <v>764</v>
      </c>
    </row>
    <row r="181" spans="1:8" x14ac:dyDescent="0.2">
      <c r="A181" t="s">
        <v>1082</v>
      </c>
    </row>
    <row r="183" spans="1:8" x14ac:dyDescent="0.2">
      <c r="H183" s="55"/>
    </row>
    <row r="184" spans="1:8" ht="18" x14ac:dyDescent="0.25">
      <c r="A184" s="3" t="s">
        <v>556</v>
      </c>
      <c r="B184" s="6"/>
      <c r="C184" s="6"/>
      <c r="D184" s="6"/>
      <c r="E184" s="6"/>
    </row>
    <row r="185" spans="1:8" x14ac:dyDescent="0.2">
      <c r="A185" s="6" t="s">
        <v>765</v>
      </c>
      <c r="B185" s="6"/>
      <c r="C185" s="6"/>
      <c r="D185" s="6"/>
      <c r="E185" s="6"/>
    </row>
    <row r="186" spans="1:8" x14ac:dyDescent="0.2">
      <c r="A186" s="6" t="s">
        <v>766</v>
      </c>
      <c r="B186" s="6"/>
      <c r="C186" s="6"/>
      <c r="D186" s="6"/>
      <c r="E186" s="6"/>
    </row>
    <row r="187" spans="1:8" x14ac:dyDescent="0.2">
      <c r="A187" s="6"/>
      <c r="B187" s="6"/>
      <c r="C187" s="6"/>
      <c r="D187" s="6"/>
      <c r="E187" s="6"/>
    </row>
    <row r="188" spans="1:8" x14ac:dyDescent="0.2">
      <c r="A188" s="6" t="s">
        <v>767</v>
      </c>
      <c r="B188" s="6"/>
      <c r="C188" s="6"/>
      <c r="D188" s="6"/>
      <c r="E188" s="6"/>
    </row>
    <row r="189" spans="1:8" x14ac:dyDescent="0.2">
      <c r="A189" s="6" t="s">
        <v>768</v>
      </c>
      <c r="B189" s="6"/>
      <c r="C189" s="6"/>
      <c r="D189" s="6"/>
      <c r="E189" s="6"/>
    </row>
    <row r="190" spans="1:8" x14ac:dyDescent="0.2">
      <c r="A190" s="6" t="s">
        <v>769</v>
      </c>
      <c r="B190" s="6"/>
      <c r="C190" s="6"/>
      <c r="D190" s="6"/>
      <c r="E190" s="6"/>
    </row>
    <row r="191" spans="1:8" x14ac:dyDescent="0.2">
      <c r="A191" s="6"/>
      <c r="B191" s="6"/>
      <c r="C191" s="6"/>
      <c r="D191" s="6"/>
      <c r="E191" s="6"/>
    </row>
    <row r="192" spans="1:8" x14ac:dyDescent="0.2">
      <c r="A192" s="6" t="s">
        <v>770</v>
      </c>
      <c r="B192" s="6"/>
      <c r="C192" s="6"/>
      <c r="D192" s="6"/>
      <c r="E192" s="6"/>
    </row>
    <row r="193" spans="1:5" x14ac:dyDescent="0.2">
      <c r="A193" s="6" t="s">
        <v>771</v>
      </c>
      <c r="B193" s="6"/>
      <c r="C193" s="6"/>
      <c r="D193" s="6"/>
      <c r="E193" s="6"/>
    </row>
    <row r="194" spans="1:5" x14ac:dyDescent="0.2">
      <c r="A194" s="6"/>
      <c r="B194" s="6"/>
      <c r="C194" s="6"/>
      <c r="D194" s="6"/>
      <c r="E194" s="6"/>
    </row>
    <row r="195" spans="1:5" x14ac:dyDescent="0.2">
      <c r="A195" s="6"/>
      <c r="B195" s="6"/>
      <c r="C195" s="6"/>
      <c r="D195" s="6"/>
      <c r="E195" s="6"/>
    </row>
  </sheetData>
  <pageMargins left="0" right="0" top="0.39409448818897641" bottom="0.39409448818897641" header="0" footer="0"/>
  <pageSetup fitToWidth="0" fitToHeight="0" pageOrder="overThenDown"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45"/>
  <sheetViews>
    <sheetView workbookViewId="0">
      <selection activeCell="D242" sqref="D242"/>
    </sheetView>
  </sheetViews>
  <sheetFormatPr defaultColWidth="7.33203125" defaultRowHeight="15" x14ac:dyDescent="0.25"/>
  <cols>
    <col min="1" max="1" width="18.77734375" style="1" customWidth="1"/>
    <col min="2" max="2" width="12.77734375" style="1" customWidth="1"/>
    <col min="3" max="5" width="7.33203125" style="1" customWidth="1"/>
    <col min="6" max="6" width="8.109375" style="1" customWidth="1"/>
    <col min="7" max="7" width="8.5546875" style="1" customWidth="1"/>
    <col min="8" max="16384" width="7.33203125" style="1"/>
  </cols>
  <sheetData>
    <row r="1" spans="1:36" ht="16.5" thickTop="1" x14ac:dyDescent="0.25">
      <c r="A1" s="73"/>
      <c r="B1" s="74"/>
      <c r="C1" s="74"/>
      <c r="D1" s="74"/>
      <c r="E1" s="74"/>
      <c r="F1" s="75"/>
    </row>
    <row r="2" spans="1:36" ht="15.75" x14ac:dyDescent="0.25">
      <c r="A2" s="76"/>
      <c r="B2" s="66"/>
      <c r="C2" s="66"/>
      <c r="D2" s="66"/>
      <c r="E2" s="66"/>
      <c r="F2" s="77"/>
    </row>
    <row r="3" spans="1:36" ht="15.75" x14ac:dyDescent="0.25">
      <c r="A3" s="78" t="s">
        <v>772</v>
      </c>
      <c r="B3" s="66"/>
      <c r="C3" s="66"/>
      <c r="D3" s="66"/>
      <c r="E3" s="66"/>
      <c r="F3" s="77"/>
    </row>
    <row r="4" spans="1:36" ht="15.75" x14ac:dyDescent="0.25">
      <c r="A4" s="76" t="s">
        <v>12</v>
      </c>
      <c r="B4" s="66"/>
      <c r="C4" s="66"/>
      <c r="D4" s="66"/>
      <c r="E4" s="66"/>
      <c r="F4" s="77"/>
    </row>
    <row r="5" spans="1:36" ht="15.75" x14ac:dyDescent="0.25">
      <c r="A5" s="76" t="s">
        <v>99</v>
      </c>
      <c r="B5" s="66"/>
      <c r="C5" s="66"/>
      <c r="D5" s="66"/>
      <c r="E5" s="66"/>
      <c r="F5" s="77"/>
    </row>
    <row r="6" spans="1:36" ht="15.75" x14ac:dyDescent="0.25">
      <c r="A6" s="76" t="s">
        <v>100</v>
      </c>
      <c r="B6" s="66"/>
      <c r="C6" s="66"/>
      <c r="D6" s="66"/>
      <c r="E6" s="66"/>
      <c r="F6" s="77"/>
    </row>
    <row r="7" spans="1:36" ht="15.75" x14ac:dyDescent="0.25">
      <c r="A7" s="76" t="s">
        <v>101</v>
      </c>
      <c r="B7" s="66"/>
      <c r="C7" s="66"/>
      <c r="D7" s="66"/>
      <c r="E7" s="66"/>
      <c r="F7" s="77"/>
    </row>
    <row r="8" spans="1:36" ht="15.75" x14ac:dyDescent="0.25">
      <c r="A8" s="76" t="s">
        <v>102</v>
      </c>
      <c r="B8" s="66"/>
      <c r="C8" s="66"/>
      <c r="D8" s="66"/>
      <c r="E8" s="66"/>
      <c r="F8" s="77"/>
    </row>
    <row r="9" spans="1:36" ht="15.75" x14ac:dyDescent="0.25">
      <c r="A9" s="76"/>
      <c r="B9" s="66"/>
      <c r="C9" s="66"/>
      <c r="D9" s="66"/>
      <c r="E9" s="66"/>
      <c r="F9" s="77"/>
    </row>
    <row r="10" spans="1:36" ht="15.75" x14ac:dyDescent="0.25">
      <c r="A10" s="76"/>
      <c r="B10" s="66"/>
      <c r="C10" s="66"/>
      <c r="D10" s="66"/>
      <c r="E10" s="66"/>
      <c r="F10" s="77"/>
    </row>
    <row r="11" spans="1:36" ht="15.75" x14ac:dyDescent="0.25">
      <c r="A11" s="76"/>
      <c r="B11" s="66"/>
      <c r="C11" s="66"/>
      <c r="D11" s="66"/>
      <c r="E11" s="66"/>
      <c r="F11" s="77"/>
    </row>
    <row r="12" spans="1:36" ht="16.5" thickBot="1" x14ac:dyDescent="0.3">
      <c r="A12" s="79"/>
      <c r="B12" s="80"/>
      <c r="C12" s="80"/>
      <c r="D12" s="80"/>
      <c r="E12" s="80"/>
      <c r="F12" s="81"/>
    </row>
    <row r="13" spans="1:36" ht="15.75" thickTop="1" x14ac:dyDescent="0.25"/>
    <row r="14" spans="1:36" ht="18" x14ac:dyDescent="0.25">
      <c r="A14" s="59" t="s">
        <v>103</v>
      </c>
    </row>
    <row r="15" spans="1:36" ht="15.75" x14ac:dyDescent="0.25">
      <c r="A15" s="6" t="s">
        <v>104</v>
      </c>
      <c r="B15" s="2"/>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row>
    <row r="16" spans="1:36" ht="15.75" x14ac:dyDescent="0.25">
      <c r="A16" s="2" t="s">
        <v>79</v>
      </c>
      <c r="B16" s="19" t="s">
        <v>105</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row>
    <row r="17" spans="1:36" ht="15.75" x14ac:dyDescent="0.25">
      <c r="A17" s="19" t="s">
        <v>106</v>
      </c>
      <c r="B17" s="19">
        <v>10</v>
      </c>
      <c r="C17" s="19">
        <v>10</v>
      </c>
      <c r="D17" s="19">
        <v>10</v>
      </c>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row>
    <row r="18" spans="1:36" ht="15.75" x14ac:dyDescent="0.25">
      <c r="A18" s="19" t="s">
        <v>107</v>
      </c>
      <c r="B18" s="19">
        <v>5</v>
      </c>
      <c r="C18" s="19">
        <v>5</v>
      </c>
      <c r="D18" s="19">
        <v>8</v>
      </c>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row>
    <row r="19" spans="1:36" ht="15.75" x14ac:dyDescent="0.25">
      <c r="A19" s="19" t="s">
        <v>108</v>
      </c>
      <c r="B19" s="19">
        <f>B17+B18</f>
        <v>15</v>
      </c>
      <c r="C19" s="20"/>
      <c r="D19" s="20"/>
      <c r="E19" s="19"/>
      <c r="F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row>
    <row r="20" spans="1:36" ht="15.75" x14ac:dyDescent="0.25">
      <c r="A20" s="2"/>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row>
    <row r="21" spans="1:36" ht="15.75" x14ac:dyDescent="0.25">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row>
    <row r="22" spans="1:36" ht="15.75" x14ac:dyDescent="0.25">
      <c r="A22" s="2" t="s">
        <v>109</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row>
    <row r="23" spans="1:36" ht="15.75" x14ac:dyDescent="0.25">
      <c r="A23" s="2" t="s">
        <v>110</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row>
    <row r="24" spans="1:36" ht="15.75" x14ac:dyDescent="0.25">
      <c r="A24" s="2" t="s">
        <v>111</v>
      </c>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row>
    <row r="25" spans="1:36" ht="15.75" x14ac:dyDescent="0.25">
      <c r="A25" s="2"/>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row>
    <row r="26" spans="1:36" ht="15.75" x14ac:dyDescent="0.25">
      <c r="A26" s="2" t="s">
        <v>112</v>
      </c>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row>
    <row r="27" spans="1:36" ht="15.75" x14ac:dyDescent="0.25">
      <c r="A27" s="2" t="s">
        <v>113</v>
      </c>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row>
    <row r="28" spans="1:36" ht="15.75" x14ac:dyDescent="0.25">
      <c r="A28" s="2" t="s">
        <v>114</v>
      </c>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row>
    <row r="29" spans="1:36" ht="15.75" x14ac:dyDescent="0.25">
      <c r="A29" s="2" t="s">
        <v>115</v>
      </c>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row>
    <row r="30" spans="1:36" ht="15.75" x14ac:dyDescent="0.25">
      <c r="A30"/>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row>
    <row r="31" spans="1:36" ht="15.75" x14ac:dyDescent="0.25">
      <c r="A31" t="s">
        <v>116</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row>
    <row r="32" spans="1:36" ht="15.75" x14ac:dyDescent="0.25">
      <c r="A32" s="19" t="s">
        <v>117</v>
      </c>
      <c r="B32" s="2"/>
      <c r="C32" s="2"/>
      <c r="D32" s="2"/>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row>
    <row r="33" spans="1:36" ht="15.75" x14ac:dyDescent="0.25">
      <c r="A33" s="2" t="s">
        <v>118</v>
      </c>
      <c r="B33" s="2"/>
      <c r="C33" s="2"/>
      <c r="D33" s="2"/>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row>
    <row r="34" spans="1:36" ht="15.75" x14ac:dyDescent="0.25">
      <c r="A34" s="2" t="s">
        <v>119</v>
      </c>
      <c r="B34" s="2"/>
      <c r="C34" s="2"/>
      <c r="D34" s="2"/>
      <c r="E34" s="19"/>
      <c r="F34"/>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row>
    <row r="35" spans="1:36" ht="15.75" x14ac:dyDescent="0.2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row>
    <row r="36" spans="1:36" ht="15.75" x14ac:dyDescent="0.2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row>
    <row r="37" spans="1:36" ht="18" x14ac:dyDescent="0.25">
      <c r="A37" s="3" t="s">
        <v>120</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row>
    <row r="38" spans="1:36" ht="15.75" x14ac:dyDescent="0.25">
      <c r="A38" s="21" t="s">
        <v>552</v>
      </c>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row>
    <row r="39" spans="1:36" ht="15.75" x14ac:dyDescent="0.25">
      <c r="A39" s="2" t="s">
        <v>79</v>
      </c>
      <c r="B39" s="19" t="s">
        <v>105</v>
      </c>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row>
    <row r="40" spans="1:36" ht="15.75" x14ac:dyDescent="0.25">
      <c r="A40" s="19" t="s">
        <v>121</v>
      </c>
      <c r="B40" s="19">
        <v>10</v>
      </c>
      <c r="C40" s="19">
        <v>100</v>
      </c>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row>
    <row r="41" spans="1:36" ht="15.75" x14ac:dyDescent="0.25">
      <c r="A41" s="19" t="s">
        <v>122</v>
      </c>
      <c r="B41" s="19">
        <v>5</v>
      </c>
      <c r="C41" s="19">
        <v>50</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row>
    <row r="42" spans="1:36" ht="15.75" x14ac:dyDescent="0.25">
      <c r="A42" s="19" t="s">
        <v>123</v>
      </c>
      <c r="B42" s="19">
        <f>B40+B41</f>
        <v>15</v>
      </c>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row>
    <row r="43" spans="1:36" ht="15.75" x14ac:dyDescent="0.2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row>
    <row r="44" spans="1:36" ht="15.75" x14ac:dyDescent="0.25">
      <c r="A44" s="19" t="s">
        <v>124</v>
      </c>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row>
    <row r="45" spans="1:36" ht="15.75" x14ac:dyDescent="0.25">
      <c r="A45" s="19" t="s">
        <v>125</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row>
    <row r="46" spans="1:36" ht="15.75" x14ac:dyDescent="0.25">
      <c r="A46" s="19" t="s">
        <v>1166</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row>
    <row r="47" spans="1:36" ht="15.75" x14ac:dyDescent="0.25">
      <c r="A47"/>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row>
    <row r="48" spans="1:36" ht="15.75" x14ac:dyDescent="0.25">
      <c r="A48" s="19" t="s">
        <v>126</v>
      </c>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row>
    <row r="49" spans="1:36" ht="15.75" x14ac:dyDescent="0.2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row>
    <row r="50" spans="1:36" ht="18" x14ac:dyDescent="0.25">
      <c r="A50" s="3" t="s">
        <v>127</v>
      </c>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row>
    <row r="51" spans="1:36" ht="15.75" x14ac:dyDescent="0.25">
      <c r="A51" s="6" t="s">
        <v>128</v>
      </c>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row>
    <row r="52" spans="1:36" ht="15.75" x14ac:dyDescent="0.25">
      <c r="A52" s="2" t="s">
        <v>79</v>
      </c>
      <c r="B52" s="19" t="s">
        <v>105</v>
      </c>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row>
    <row r="53" spans="1:36" ht="15.75" x14ac:dyDescent="0.25">
      <c r="A53" s="19" t="s">
        <v>121</v>
      </c>
      <c r="B53" s="19">
        <v>10</v>
      </c>
      <c r="C53" s="19">
        <v>100</v>
      </c>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row>
    <row r="54" spans="1:36" ht="15.75" x14ac:dyDescent="0.25">
      <c r="A54" s="19" t="s">
        <v>122</v>
      </c>
      <c r="B54" s="19">
        <v>5</v>
      </c>
      <c r="C54" s="19">
        <v>50</v>
      </c>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row>
    <row r="55" spans="1:36" ht="15.75" x14ac:dyDescent="0.25">
      <c r="A55" s="19" t="s">
        <v>123</v>
      </c>
      <c r="B55" s="19">
        <f>B53+B54</f>
        <v>15</v>
      </c>
      <c r="C55"/>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row>
    <row r="56" spans="1:36" ht="15.75" x14ac:dyDescent="0.2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row>
    <row r="57" spans="1:36" ht="18" x14ac:dyDescent="0.25">
      <c r="A57" s="3" t="s">
        <v>129</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row>
    <row r="58" spans="1:36" ht="15.75" x14ac:dyDescent="0.25">
      <c r="A58" s="19" t="s">
        <v>130</v>
      </c>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row>
    <row r="59" spans="1:36" ht="15.75" x14ac:dyDescent="0.25">
      <c r="A59" s="19" t="s">
        <v>131</v>
      </c>
      <c r="B5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row>
    <row r="60" spans="1:36" ht="15.75" x14ac:dyDescent="0.25">
      <c r="A60" t="s">
        <v>132</v>
      </c>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row>
    <row r="61" spans="1:36" ht="15.75" x14ac:dyDescent="0.25">
      <c r="A61" s="19" t="s">
        <v>133</v>
      </c>
      <c r="B61"/>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row>
    <row r="62" spans="1:36" ht="15.75" x14ac:dyDescent="0.25">
      <c r="A62" s="19" t="s">
        <v>134</v>
      </c>
      <c r="B62"/>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row>
    <row r="63" spans="1:36" ht="15.75" x14ac:dyDescent="0.25">
      <c r="A63" s="19"/>
      <c r="B63"/>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row>
    <row r="64" spans="1:36" ht="18" x14ac:dyDescent="0.25">
      <c r="A64" s="3" t="s">
        <v>135</v>
      </c>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row>
    <row r="65" spans="1:36" ht="15.75" x14ac:dyDescent="0.25">
      <c r="A65" s="6" t="s">
        <v>136</v>
      </c>
      <c r="B65"/>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row>
    <row r="66" spans="1:36" ht="15.75" x14ac:dyDescent="0.25">
      <c r="A66"/>
      <c r="B66"/>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row>
    <row r="67" spans="1:36" ht="15.75" x14ac:dyDescent="0.25">
      <c r="A67" t="s">
        <v>137</v>
      </c>
      <c r="B67"/>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row>
    <row r="68" spans="1:36" ht="15.75" x14ac:dyDescent="0.25">
      <c r="A68" t="s">
        <v>138</v>
      </c>
      <c r="B68"/>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row>
    <row r="69" spans="1:36" ht="15.75" x14ac:dyDescent="0.25">
      <c r="A69" t="s">
        <v>139</v>
      </c>
      <c r="B6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row>
    <row r="70" spans="1:36" ht="15.75" x14ac:dyDescent="0.25">
      <c r="A70" s="19" t="s">
        <v>140</v>
      </c>
      <c r="B70"/>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row>
    <row r="71" spans="1:36" ht="15.75" x14ac:dyDescent="0.25">
      <c r="A71" s="19" t="s">
        <v>141</v>
      </c>
      <c r="B71"/>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row>
    <row r="72" spans="1:36" ht="15.75" x14ac:dyDescent="0.25">
      <c r="A72" s="19" t="s">
        <v>142</v>
      </c>
      <c r="B72"/>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row>
    <row r="73" spans="1:36" ht="15.75" x14ac:dyDescent="0.25">
      <c r="A73" s="19" t="s">
        <v>143</v>
      </c>
      <c r="B73"/>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row>
    <row r="74" spans="1:36" ht="15.75" x14ac:dyDescent="0.25">
      <c r="A74" s="19" t="s">
        <v>1083</v>
      </c>
      <c r="B74"/>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row>
    <row r="75" spans="1:36" ht="15.75" x14ac:dyDescent="0.25">
      <c r="A75" s="19"/>
      <c r="B75"/>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row>
    <row r="76" spans="1:36" ht="15.75" x14ac:dyDescent="0.25">
      <c r="A76" s="19"/>
      <c r="B76"/>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row>
    <row r="77" spans="1:36" ht="18" x14ac:dyDescent="0.25">
      <c r="A77" s="3" t="s">
        <v>144</v>
      </c>
      <c r="B77"/>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row>
    <row r="78" spans="1:36" ht="15.75" x14ac:dyDescent="0.25">
      <c r="A78" s="19" t="s">
        <v>145</v>
      </c>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row>
    <row r="79" spans="1:36" ht="15.75" x14ac:dyDescent="0.25">
      <c r="A79" s="19" t="s">
        <v>146</v>
      </c>
      <c r="B7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row>
    <row r="80" spans="1:36" ht="15.75" x14ac:dyDescent="0.25">
      <c r="A80" s="19" t="s">
        <v>147</v>
      </c>
      <c r="B80"/>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row>
    <row r="81" spans="1:36" ht="15.75" x14ac:dyDescent="0.25">
      <c r="A81" s="19" t="s">
        <v>148</v>
      </c>
      <c r="B81"/>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row>
    <row r="82" spans="1:36" ht="15.75" x14ac:dyDescent="0.25">
      <c r="A82" s="19" t="s">
        <v>149</v>
      </c>
      <c r="B82"/>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row>
    <row r="83" spans="1:36" ht="15.75" x14ac:dyDescent="0.25">
      <c r="A83" s="19"/>
      <c r="B83"/>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row>
    <row r="84" spans="1:36" ht="18" x14ac:dyDescent="0.25">
      <c r="A84" s="3" t="s">
        <v>150</v>
      </c>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row>
    <row r="85" spans="1:36" ht="15.75" x14ac:dyDescent="0.25">
      <c r="A85" s="19" t="s">
        <v>151</v>
      </c>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row>
    <row r="86" spans="1:36" ht="15.75" x14ac:dyDescent="0.25">
      <c r="A86" s="19" t="s">
        <v>152</v>
      </c>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row>
    <row r="87" spans="1:36" ht="15.75" x14ac:dyDescent="0.2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row>
    <row r="88" spans="1:36" ht="18" x14ac:dyDescent="0.25">
      <c r="A88" s="3" t="s">
        <v>153</v>
      </c>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row>
    <row r="89" spans="1:36" ht="15.75" x14ac:dyDescent="0.25">
      <c r="A89" s="6" t="s">
        <v>154</v>
      </c>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row>
    <row r="90" spans="1:36" ht="15.75" x14ac:dyDescent="0.25">
      <c r="A90" s="19"/>
      <c r="B90" s="19" t="s">
        <v>155</v>
      </c>
      <c r="C90" s="19" t="s">
        <v>156</v>
      </c>
      <c r="D90" s="19"/>
      <c r="E90" s="19" t="s">
        <v>157</v>
      </c>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row>
    <row r="91" spans="1:36" ht="15.75" x14ac:dyDescent="0.25">
      <c r="A91" s="19" t="s">
        <v>121</v>
      </c>
      <c r="B91" s="19">
        <v>1</v>
      </c>
      <c r="C91" s="19">
        <f>+B91*60</f>
        <v>60</v>
      </c>
      <c r="D91" s="19"/>
      <c r="E91" s="19">
        <f>(4*B91)+3</f>
        <v>7</v>
      </c>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row>
    <row r="92" spans="1:36" ht="15.75" x14ac:dyDescent="0.25">
      <c r="A92" s="19" t="s">
        <v>122</v>
      </c>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row>
    <row r="93" spans="1:36" ht="15.75" x14ac:dyDescent="0.2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row>
    <row r="94" spans="1:36" ht="15.75" x14ac:dyDescent="0.25">
      <c r="A94" s="19" t="s">
        <v>158</v>
      </c>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row>
    <row r="95" spans="1:36" ht="15.75" x14ac:dyDescent="0.25">
      <c r="A95" s="19" t="s">
        <v>159</v>
      </c>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row>
    <row r="96" spans="1:36" ht="15.75" x14ac:dyDescent="0.25">
      <c r="A96" s="19" t="s">
        <v>1084</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row>
    <row r="97" spans="1:36" ht="15.75" x14ac:dyDescent="0.25">
      <c r="A97" s="19" t="s">
        <v>160</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row>
    <row r="98" spans="1:36" ht="15.75" x14ac:dyDescent="0.25">
      <c r="A98" s="19" t="s">
        <v>161</v>
      </c>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row>
    <row r="99" spans="1:36" ht="15.75" x14ac:dyDescent="0.25">
      <c r="A99" s="19" t="s">
        <v>162</v>
      </c>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row>
    <row r="100" spans="1:36" ht="15.75" x14ac:dyDescent="0.2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row>
    <row r="101" spans="1:36" ht="15.75" x14ac:dyDescent="0.25">
      <c r="A101" s="19" t="s">
        <v>163</v>
      </c>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row>
    <row r="102" spans="1:36" ht="15.75"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row>
    <row r="103" spans="1:36" ht="18" x14ac:dyDescent="0.25">
      <c r="A103" s="3" t="s">
        <v>164</v>
      </c>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row>
    <row r="104" spans="1:36" ht="15.75" x14ac:dyDescent="0.25">
      <c r="A104" s="6" t="s">
        <v>165</v>
      </c>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row>
    <row r="105" spans="1:36" ht="15.75" x14ac:dyDescent="0.25">
      <c r="A105" s="19"/>
      <c r="B105" s="19" t="s">
        <v>166</v>
      </c>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row>
    <row r="106" spans="1:36" ht="15.75" x14ac:dyDescent="0.25">
      <c r="A106" s="19"/>
      <c r="B106" s="19" t="s">
        <v>167</v>
      </c>
      <c r="C106" s="19" t="s">
        <v>168</v>
      </c>
      <c r="D106" s="19"/>
      <c r="E106" s="19"/>
      <c r="F106" s="19"/>
      <c r="G106"/>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row>
    <row r="107" spans="1:36" ht="15.75" x14ac:dyDescent="0.25">
      <c r="A107" s="19"/>
      <c r="B107" s="19">
        <v>1</v>
      </c>
      <c r="C107" s="19">
        <f>(B107^2)+2</f>
        <v>3</v>
      </c>
      <c r="D107" s="19"/>
      <c r="E107" s="19"/>
      <c r="F107" s="19"/>
      <c r="G107" s="19" t="s">
        <v>169</v>
      </c>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row>
    <row r="108" spans="1:36" ht="15.75" x14ac:dyDescent="0.25">
      <c r="A108" s="19"/>
      <c r="B108" s="19">
        <v>2</v>
      </c>
      <c r="C108" s="19"/>
      <c r="D108" s="19"/>
      <c r="E108" s="19"/>
      <c r="F108" s="19"/>
      <c r="G108" t="s">
        <v>170</v>
      </c>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row>
    <row r="109" spans="1:36" ht="15.75" x14ac:dyDescent="0.25">
      <c r="A109" s="19"/>
      <c r="B109" s="19">
        <v>3</v>
      </c>
      <c r="C109" s="19"/>
      <c r="D109" s="19"/>
      <c r="E109" s="19"/>
      <c r="F109" s="19"/>
      <c r="G109" s="19" t="s">
        <v>171</v>
      </c>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row>
    <row r="110" spans="1:36" ht="15.75" x14ac:dyDescent="0.25">
      <c r="A110" s="19"/>
      <c r="B110" s="19">
        <v>4</v>
      </c>
      <c r="C110" s="19"/>
      <c r="D110" s="19"/>
      <c r="E110" s="19"/>
      <c r="F110" s="19"/>
      <c r="G110" s="19" t="s">
        <v>172</v>
      </c>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row>
    <row r="111" spans="1:36" ht="15.75" x14ac:dyDescent="0.25">
      <c r="A111" s="19"/>
      <c r="B111" s="19">
        <v>5</v>
      </c>
      <c r="C111" s="19"/>
      <c r="D111" s="19"/>
      <c r="E111" s="19"/>
      <c r="F111" s="19"/>
      <c r="G111" t="s">
        <v>86</v>
      </c>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row>
    <row r="112" spans="1:36" ht="15.75" x14ac:dyDescent="0.25">
      <c r="A112" s="19"/>
      <c r="B112" s="19">
        <v>6</v>
      </c>
      <c r="C112" s="19"/>
      <c r="D112" s="19"/>
      <c r="E112" s="19"/>
      <c r="F112" s="19"/>
      <c r="G112" t="s">
        <v>173</v>
      </c>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row>
    <row r="113" spans="1:36" ht="15.75" x14ac:dyDescent="0.25">
      <c r="A113" s="19"/>
      <c r="B113" s="19">
        <v>7</v>
      </c>
      <c r="C113" s="19"/>
      <c r="D113" s="19"/>
      <c r="E113" s="19"/>
      <c r="F113" s="19"/>
      <c r="G113"/>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row>
    <row r="114" spans="1:36" ht="15.75" x14ac:dyDescent="0.25">
      <c r="A114" s="19"/>
      <c r="B114" s="19">
        <v>8</v>
      </c>
      <c r="C114" s="19"/>
      <c r="D114" s="19"/>
      <c r="E114" s="19"/>
      <c r="F114" s="19"/>
      <c r="G114"/>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row>
    <row r="115" spans="1:36" ht="15.75" x14ac:dyDescent="0.25">
      <c r="A115" s="19"/>
      <c r="B115" s="19">
        <v>9</v>
      </c>
      <c r="C115" s="19"/>
      <c r="D115" s="19"/>
      <c r="E115" s="19"/>
      <c r="F115" s="19"/>
      <c r="G115" t="s">
        <v>174</v>
      </c>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row>
    <row r="116" spans="1:36" ht="15.75" x14ac:dyDescent="0.25">
      <c r="A116" s="19"/>
      <c r="B116" s="19">
        <v>10</v>
      </c>
      <c r="C116" s="19"/>
      <c r="D116" s="19"/>
      <c r="E116" s="19"/>
      <c r="F116"/>
      <c r="G116" t="s">
        <v>175</v>
      </c>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row>
    <row r="117" spans="1:36" ht="15.75" x14ac:dyDescent="0.25">
      <c r="A117" s="19"/>
      <c r="B117" s="19">
        <v>11</v>
      </c>
      <c r="C117" s="19"/>
      <c r="D117" s="19"/>
      <c r="E117" s="19"/>
      <c r="F117" s="19"/>
      <c r="G117" s="19" t="s">
        <v>176</v>
      </c>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row>
    <row r="118" spans="1:36" ht="15.75" x14ac:dyDescent="0.25">
      <c r="A118" s="19"/>
      <c r="B118" s="19">
        <v>12</v>
      </c>
      <c r="C118" s="19"/>
      <c r="D118" s="19"/>
      <c r="E118" s="19"/>
      <c r="F118" s="19"/>
      <c r="G118" s="19" t="s">
        <v>177</v>
      </c>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row>
    <row r="119" spans="1:36" ht="15.75" x14ac:dyDescent="0.25">
      <c r="A119" s="19"/>
      <c r="B119" s="19">
        <v>13</v>
      </c>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row>
    <row r="120" spans="1:36" ht="15.75" x14ac:dyDescent="0.25">
      <c r="A120" s="19"/>
      <c r="B120" s="19">
        <v>14</v>
      </c>
      <c r="C120" s="19"/>
      <c r="D120" s="19"/>
      <c r="E120" s="19"/>
      <c r="F120" s="19"/>
      <c r="G120" s="19" t="s">
        <v>178</v>
      </c>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row>
    <row r="121" spans="1:36" ht="15.75" x14ac:dyDescent="0.25">
      <c r="A121" s="19"/>
      <c r="B121" s="19">
        <v>15</v>
      </c>
      <c r="C121" s="19"/>
      <c r="D121" s="19"/>
      <c r="E121" s="19"/>
      <c r="F121" s="19"/>
      <c r="G121" s="19" t="s">
        <v>179</v>
      </c>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row>
    <row r="122" spans="1:36" ht="15.75" x14ac:dyDescent="0.25">
      <c r="A122" s="19"/>
      <c r="B122" s="19">
        <v>16</v>
      </c>
      <c r="C122" s="19"/>
      <c r="D122" s="19"/>
      <c r="E122" s="19"/>
      <c r="F122" s="19"/>
      <c r="G122" s="19" t="s">
        <v>180</v>
      </c>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row>
    <row r="123" spans="1:36" ht="15.75" x14ac:dyDescent="0.25">
      <c r="A123" s="19"/>
      <c r="B123" s="19">
        <v>17</v>
      </c>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row>
    <row r="124" spans="1:36" ht="15.75" x14ac:dyDescent="0.25">
      <c r="A124" s="19"/>
      <c r="B124" s="19">
        <v>18</v>
      </c>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row>
    <row r="125" spans="1:36" ht="15.75" x14ac:dyDescent="0.25">
      <c r="A125" s="19"/>
      <c r="B125" s="19">
        <v>19</v>
      </c>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row>
    <row r="126" spans="1:36" ht="15.75" x14ac:dyDescent="0.2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row>
    <row r="127" spans="1:36" ht="18" x14ac:dyDescent="0.25">
      <c r="A127" s="3" t="s">
        <v>181</v>
      </c>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row>
    <row r="128" spans="1:36" ht="15.75" x14ac:dyDescent="0.25">
      <c r="A128"/>
      <c r="B128"/>
      <c r="C128"/>
      <c r="D128"/>
      <c r="E128"/>
      <c r="F128"/>
      <c r="G128"/>
      <c r="H128"/>
      <c r="I128"/>
      <c r="J128"/>
      <c r="K128"/>
      <c r="L128"/>
      <c r="M128"/>
      <c r="N128"/>
      <c r="O128"/>
      <c r="P128"/>
      <c r="Q128"/>
      <c r="R128"/>
      <c r="S128"/>
      <c r="T128"/>
      <c r="U128"/>
      <c r="V128" s="19"/>
      <c r="W128" s="19"/>
      <c r="X128" s="19"/>
      <c r="Y128" s="19"/>
      <c r="Z128" s="19"/>
      <c r="AA128" s="19"/>
      <c r="AB128" s="19"/>
      <c r="AC128" s="19"/>
      <c r="AD128" s="19"/>
      <c r="AE128" s="19"/>
      <c r="AF128" s="19"/>
      <c r="AG128" s="19"/>
      <c r="AH128" s="19"/>
      <c r="AI128" s="19"/>
      <c r="AJ128" s="19"/>
    </row>
    <row r="129" spans="1:36" ht="15.75" x14ac:dyDescent="0.25">
      <c r="A129" s="19"/>
      <c r="B129" s="19">
        <v>1</v>
      </c>
      <c r="C129" s="19">
        <v>2</v>
      </c>
      <c r="D129" s="19">
        <v>3</v>
      </c>
      <c r="E129" s="19">
        <v>4</v>
      </c>
      <c r="F129" s="19">
        <v>5</v>
      </c>
      <c r="G129" s="19">
        <v>6</v>
      </c>
      <c r="H129" s="19">
        <v>7</v>
      </c>
      <c r="I129" s="19">
        <v>8</v>
      </c>
      <c r="J129" s="19">
        <v>9</v>
      </c>
      <c r="K129" s="19">
        <v>10</v>
      </c>
      <c r="L129" s="19">
        <v>11</v>
      </c>
      <c r="M129" s="19">
        <v>12</v>
      </c>
      <c r="N129" s="19">
        <v>13</v>
      </c>
      <c r="O129" s="19">
        <v>14</v>
      </c>
      <c r="P129" s="19">
        <v>15</v>
      </c>
      <c r="Q129" s="19">
        <v>16</v>
      </c>
      <c r="R129" s="19">
        <v>17</v>
      </c>
      <c r="S129" s="19">
        <v>18</v>
      </c>
      <c r="T129" s="19">
        <v>19</v>
      </c>
      <c r="U129" s="19"/>
      <c r="V129" s="19"/>
      <c r="W129" s="19"/>
      <c r="X129" s="19"/>
      <c r="Y129" s="19"/>
      <c r="Z129" s="19"/>
      <c r="AA129" s="19"/>
      <c r="AB129" s="19"/>
      <c r="AC129" s="19"/>
      <c r="AD129" s="19"/>
      <c r="AE129" s="19"/>
      <c r="AF129" s="19"/>
      <c r="AG129" s="19"/>
      <c r="AH129" s="19"/>
      <c r="AI129" s="19"/>
      <c r="AJ129" s="19"/>
    </row>
    <row r="130" spans="1:36" ht="15.75" x14ac:dyDescent="0.25">
      <c r="A130" s="19"/>
      <c r="B130" s="19">
        <f>(B129^2)+2</f>
        <v>3</v>
      </c>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row>
    <row r="131" spans="1:36" ht="15.75" x14ac:dyDescent="0.25">
      <c r="A131" s="19"/>
      <c r="B131" s="19" t="s">
        <v>182</v>
      </c>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row>
    <row r="132" spans="1:36" ht="15.75" x14ac:dyDescent="0.25">
      <c r="A132" s="19"/>
      <c r="B132" t="s">
        <v>183</v>
      </c>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row>
    <row r="133" spans="1:36" ht="15.75" x14ac:dyDescent="0.25">
      <c r="A133" s="19"/>
      <c r="B133" s="19" t="s">
        <v>184</v>
      </c>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row>
    <row r="134" spans="1:36" ht="15.75" x14ac:dyDescent="0.2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row>
    <row r="135" spans="1:36" ht="15.75" x14ac:dyDescent="0.25">
      <c r="A135"/>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row>
    <row r="136" spans="1:36" ht="15.75" x14ac:dyDescent="0.25">
      <c r="A136"/>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row>
    <row r="137" spans="1:36" ht="15.75" x14ac:dyDescent="0.25">
      <c r="A137"/>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row>
    <row r="138" spans="1:36" ht="15.75" x14ac:dyDescent="0.2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row>
    <row r="139" spans="1:36" ht="15.75" x14ac:dyDescent="0.2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row>
    <row r="140" spans="1:36" ht="18" x14ac:dyDescent="0.25">
      <c r="A140" s="3" t="s">
        <v>185</v>
      </c>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row>
    <row r="141" spans="1:36" ht="15.75" x14ac:dyDescent="0.25">
      <c r="A141" s="21" t="s">
        <v>186</v>
      </c>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row>
    <row r="142" spans="1:36" ht="15.75" x14ac:dyDescent="0.2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row>
    <row r="143" spans="1:36" ht="15.75" x14ac:dyDescent="0.25">
      <c r="A143" s="19" t="s">
        <v>187</v>
      </c>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row>
    <row r="144" spans="1:36" ht="15.75" x14ac:dyDescent="0.25">
      <c r="A144" t="s">
        <v>188</v>
      </c>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row>
    <row r="145" spans="1:36" ht="15.75" x14ac:dyDescent="0.25">
      <c r="A145" s="19" t="s">
        <v>189</v>
      </c>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row>
    <row r="146" spans="1:36" ht="15.75" x14ac:dyDescent="0.25">
      <c r="A146" s="19" t="s">
        <v>190</v>
      </c>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row>
    <row r="147" spans="1:36" ht="15.75" x14ac:dyDescent="0.25">
      <c r="A147" s="58" t="s">
        <v>1085</v>
      </c>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row>
    <row r="148" spans="1:36" ht="15.75" x14ac:dyDescent="0.2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row>
    <row r="149" spans="1:36" ht="15.75" x14ac:dyDescent="0.25">
      <c r="A149" s="19"/>
      <c r="B149" s="19" t="s">
        <v>166</v>
      </c>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row>
    <row r="150" spans="1:36" ht="15.75" x14ac:dyDescent="0.25">
      <c r="A150" s="19"/>
      <c r="B150" s="19" t="s">
        <v>167</v>
      </c>
      <c r="C150" s="19" t="s">
        <v>168</v>
      </c>
      <c r="D150" s="19"/>
      <c r="E150" s="19"/>
      <c r="F150" s="19" t="s">
        <v>191</v>
      </c>
      <c r="G150" s="19" t="s">
        <v>192</v>
      </c>
      <c r="H150" s="19" t="s">
        <v>193</v>
      </c>
      <c r="I150"/>
      <c r="J150"/>
      <c r="K150"/>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row>
    <row r="151" spans="1:36" ht="15.75" x14ac:dyDescent="0.25">
      <c r="A151" s="19"/>
      <c r="B151" s="19">
        <v>1</v>
      </c>
      <c r="C151" s="19">
        <f t="shared" ref="C151:C169" si="0">(B151^2)+2</f>
        <v>3</v>
      </c>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row>
    <row r="152" spans="1:36" ht="15.75" x14ac:dyDescent="0.25">
      <c r="A152" s="19"/>
      <c r="B152" s="19">
        <v>2</v>
      </c>
      <c r="C152" s="19">
        <f t="shared" si="0"/>
        <v>6</v>
      </c>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row>
    <row r="153" spans="1:36" ht="15.75" x14ac:dyDescent="0.25">
      <c r="A153" s="19"/>
      <c r="B153" s="19">
        <v>3</v>
      </c>
      <c r="C153" s="19">
        <f t="shared" si="0"/>
        <v>11</v>
      </c>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row>
    <row r="154" spans="1:36" ht="15.75" x14ac:dyDescent="0.25">
      <c r="A154" s="19"/>
      <c r="B154" s="19">
        <v>4</v>
      </c>
      <c r="C154" s="19">
        <f t="shared" si="0"/>
        <v>18</v>
      </c>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row>
    <row r="155" spans="1:36" ht="15.75" x14ac:dyDescent="0.25">
      <c r="A155" s="19"/>
      <c r="B155" s="19">
        <v>5</v>
      </c>
      <c r="C155" s="19">
        <f t="shared" si="0"/>
        <v>27</v>
      </c>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row>
    <row r="156" spans="1:36" ht="15.75" x14ac:dyDescent="0.25">
      <c r="A156" s="19"/>
      <c r="B156" s="19">
        <v>6</v>
      </c>
      <c r="C156" s="19">
        <f t="shared" si="0"/>
        <v>38</v>
      </c>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row>
    <row r="157" spans="1:36" ht="15.75" x14ac:dyDescent="0.25">
      <c r="A157" s="19"/>
      <c r="B157" s="19">
        <v>7</v>
      </c>
      <c r="C157" s="19">
        <f t="shared" si="0"/>
        <v>51</v>
      </c>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row>
    <row r="158" spans="1:36" ht="15.75" x14ac:dyDescent="0.25">
      <c r="A158" s="19"/>
      <c r="B158" s="19">
        <v>8</v>
      </c>
      <c r="C158" s="19">
        <f t="shared" si="0"/>
        <v>66</v>
      </c>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row>
    <row r="159" spans="1:36" ht="15.75" x14ac:dyDescent="0.25">
      <c r="A159" s="19"/>
      <c r="B159" s="19">
        <v>9</v>
      </c>
      <c r="C159" s="19">
        <f t="shared" si="0"/>
        <v>83</v>
      </c>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row>
    <row r="160" spans="1:36" ht="15.75" x14ac:dyDescent="0.25">
      <c r="A160" s="19"/>
      <c r="B160" s="19">
        <v>10</v>
      </c>
      <c r="C160" s="19">
        <f t="shared" si="0"/>
        <v>102</v>
      </c>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row>
    <row r="161" spans="1:36" ht="15.75" x14ac:dyDescent="0.25">
      <c r="A161" s="19"/>
      <c r="B161" s="19">
        <v>11</v>
      </c>
      <c r="C161" s="19">
        <f t="shared" si="0"/>
        <v>123</v>
      </c>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row>
    <row r="162" spans="1:36" ht="15.75" x14ac:dyDescent="0.25">
      <c r="A162" s="19"/>
      <c r="B162" s="19">
        <v>12</v>
      </c>
      <c r="C162" s="19">
        <f t="shared" si="0"/>
        <v>146</v>
      </c>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row>
    <row r="163" spans="1:36" ht="15.75" x14ac:dyDescent="0.25">
      <c r="A163" s="19"/>
      <c r="B163" s="19">
        <v>13</v>
      </c>
      <c r="C163" s="19">
        <f t="shared" si="0"/>
        <v>171</v>
      </c>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row>
    <row r="164" spans="1:36" ht="15.75" x14ac:dyDescent="0.25">
      <c r="A164" s="19"/>
      <c r="B164" s="19">
        <v>14</v>
      </c>
      <c r="C164" s="19">
        <f t="shared" si="0"/>
        <v>198</v>
      </c>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row>
    <row r="165" spans="1:36" ht="15.75" x14ac:dyDescent="0.25">
      <c r="A165" s="19"/>
      <c r="B165" s="19">
        <v>15</v>
      </c>
      <c r="C165" s="19">
        <f t="shared" si="0"/>
        <v>227</v>
      </c>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row>
    <row r="166" spans="1:36" ht="15.75" x14ac:dyDescent="0.25">
      <c r="A166" s="19"/>
      <c r="B166" s="19">
        <v>16</v>
      </c>
      <c r="C166" s="19">
        <f t="shared" si="0"/>
        <v>258</v>
      </c>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row>
    <row r="167" spans="1:36" ht="15.75" x14ac:dyDescent="0.25">
      <c r="A167" s="19"/>
      <c r="B167" s="19">
        <v>17</v>
      </c>
      <c r="C167" s="19">
        <f t="shared" si="0"/>
        <v>291</v>
      </c>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row>
    <row r="168" spans="1:36" ht="15.75" x14ac:dyDescent="0.25">
      <c r="A168" s="19"/>
      <c r="B168" s="19">
        <v>18</v>
      </c>
      <c r="C168" s="19">
        <f t="shared" si="0"/>
        <v>326</v>
      </c>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row>
    <row r="169" spans="1:36" ht="15.75" x14ac:dyDescent="0.25">
      <c r="A169" s="19"/>
      <c r="B169" s="19">
        <v>19</v>
      </c>
      <c r="C169" s="19">
        <f t="shared" si="0"/>
        <v>363</v>
      </c>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row>
    <row r="170" spans="1:36" ht="15.75" x14ac:dyDescent="0.2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row>
    <row r="171" spans="1:36" ht="15.75" x14ac:dyDescent="0.2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row>
    <row r="172" spans="1:36" ht="15.75" x14ac:dyDescent="0.2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row>
    <row r="173" spans="1:36" ht="15.75" x14ac:dyDescent="0.2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row>
    <row r="174" spans="1:36" ht="15.75" x14ac:dyDescent="0.25">
      <c r="A174" s="19" t="s">
        <v>194</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row>
    <row r="175" spans="1:36" ht="15.75" x14ac:dyDescent="0.25">
      <c r="A175" t="s">
        <v>1086</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row>
    <row r="176" spans="1:36" ht="15.75" x14ac:dyDescent="0.25">
      <c r="A176"/>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row>
    <row r="177" spans="1:36" ht="15.75" x14ac:dyDescent="0.25">
      <c r="A177" s="19" t="s">
        <v>553</v>
      </c>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row>
    <row r="178" spans="1:36" ht="15.75" x14ac:dyDescent="0.25">
      <c r="A178" s="19" t="s">
        <v>195</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row>
    <row r="179" spans="1:36" ht="15.75" x14ac:dyDescent="0.25">
      <c r="A179" s="19" t="s">
        <v>196</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row>
    <row r="180" spans="1:36" ht="15.75" x14ac:dyDescent="0.25">
      <c r="A180" s="19" t="s">
        <v>197</v>
      </c>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row>
    <row r="181" spans="1:36" ht="15.75"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row>
    <row r="182" spans="1:36" ht="15.75"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row>
    <row r="183" spans="1:36" ht="15.75"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row>
    <row r="184" spans="1:36" ht="15.75"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row>
    <row r="185" spans="1:36" ht="15.75"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row>
    <row r="186" spans="1:36" ht="15.75"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row>
    <row r="187" spans="1:36" ht="15.75"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row>
    <row r="188" spans="1:36" ht="15.75"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row>
    <row r="189" spans="1:36" ht="15.75"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row>
    <row r="190" spans="1:36" ht="18" x14ac:dyDescent="0.25">
      <c r="A190" s="3" t="s">
        <v>198</v>
      </c>
      <c r="B190" s="3"/>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row>
    <row r="191" spans="1:36" ht="15.75" x14ac:dyDescent="0.25">
      <c r="A191" s="21" t="s">
        <v>199</v>
      </c>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row>
    <row r="192" spans="1:36" ht="15.75" x14ac:dyDescent="0.25">
      <c r="A192"/>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row>
    <row r="193" spans="1:36" ht="15.75" x14ac:dyDescent="0.25">
      <c r="A193" t="s">
        <v>200</v>
      </c>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row>
    <row r="194" spans="1:36" ht="15.75" x14ac:dyDescent="0.25">
      <c r="A194" t="s">
        <v>201</v>
      </c>
      <c r="B194"/>
      <c r="C194"/>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row>
    <row r="195" spans="1:36" ht="15.75" x14ac:dyDescent="0.25">
      <c r="A195" s="19" t="s">
        <v>202</v>
      </c>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row>
    <row r="196" spans="1:36" ht="15.75" x14ac:dyDescent="0.25">
      <c r="A196" t="s">
        <v>203</v>
      </c>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row>
    <row r="197" spans="1:36" ht="15.75" x14ac:dyDescent="0.25">
      <c r="A197"/>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row>
    <row r="198" spans="1:36" ht="15.75" x14ac:dyDescent="0.25">
      <c r="A198" t="s">
        <v>204</v>
      </c>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row>
    <row r="199" spans="1:36" ht="15.75" x14ac:dyDescent="0.25">
      <c r="A19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row>
    <row r="200" spans="1:36" ht="15.75" x14ac:dyDescent="0.25">
      <c r="A200" s="19"/>
      <c r="B200" s="19" t="s">
        <v>166</v>
      </c>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row>
    <row r="201" spans="1:36" ht="15.75" x14ac:dyDescent="0.25">
      <c r="A201" s="19"/>
      <c r="B201" s="19" t="s">
        <v>167</v>
      </c>
      <c r="C201" s="19" t="s">
        <v>168</v>
      </c>
      <c r="D201" s="19"/>
      <c r="E201" s="19"/>
      <c r="F201" s="19" t="s">
        <v>168</v>
      </c>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row>
    <row r="202" spans="1:36" ht="15.75" x14ac:dyDescent="0.25">
      <c r="A202" s="19"/>
      <c r="B202" s="19">
        <v>1</v>
      </c>
      <c r="C202" s="19">
        <f t="shared" ref="C202:C220" si="1">(B202^2)+2</f>
        <v>3</v>
      </c>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row>
    <row r="203" spans="1:36" ht="15.75" x14ac:dyDescent="0.25">
      <c r="A203" s="19"/>
      <c r="B203" s="19">
        <v>2</v>
      </c>
      <c r="C203" s="19">
        <f t="shared" si="1"/>
        <v>6</v>
      </c>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row>
    <row r="204" spans="1:36" ht="15.75" x14ac:dyDescent="0.25">
      <c r="A204" s="19"/>
      <c r="B204" s="19">
        <v>3</v>
      </c>
      <c r="C204" s="19">
        <f t="shared" si="1"/>
        <v>11</v>
      </c>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row>
    <row r="205" spans="1:36" ht="15.75" x14ac:dyDescent="0.25">
      <c r="A205" s="19"/>
      <c r="B205" s="19">
        <v>4</v>
      </c>
      <c r="C205" s="19">
        <f t="shared" si="1"/>
        <v>18</v>
      </c>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row>
    <row r="206" spans="1:36" ht="15.75" x14ac:dyDescent="0.25">
      <c r="A206" s="19"/>
      <c r="B206" s="19">
        <v>5</v>
      </c>
      <c r="C206" s="19">
        <f t="shared" si="1"/>
        <v>27</v>
      </c>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row>
    <row r="207" spans="1:36" ht="15.75" x14ac:dyDescent="0.25">
      <c r="A207" s="19"/>
      <c r="B207" s="19">
        <v>6</v>
      </c>
      <c r="C207" s="19">
        <f t="shared" si="1"/>
        <v>38</v>
      </c>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row>
    <row r="208" spans="1:36" ht="15.75" x14ac:dyDescent="0.25">
      <c r="A208" s="19"/>
      <c r="B208" s="19">
        <v>7</v>
      </c>
      <c r="C208" s="19">
        <f t="shared" si="1"/>
        <v>51</v>
      </c>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row>
    <row r="209" spans="1:36" ht="15.75" x14ac:dyDescent="0.25">
      <c r="A209" s="19"/>
      <c r="B209" s="19">
        <v>8</v>
      </c>
      <c r="C209" s="19">
        <f t="shared" si="1"/>
        <v>66</v>
      </c>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row>
    <row r="210" spans="1:36" ht="15.75" x14ac:dyDescent="0.25">
      <c r="A210" s="19"/>
      <c r="B210" s="19">
        <v>9</v>
      </c>
      <c r="C210" s="19">
        <f t="shared" si="1"/>
        <v>83</v>
      </c>
      <c r="D210" s="19"/>
      <c r="E210" s="19"/>
      <c r="F210" s="19"/>
      <c r="G210" s="19"/>
      <c r="H210" s="19"/>
      <c r="I210" s="19"/>
      <c r="J210"/>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row>
    <row r="211" spans="1:36" ht="15.75" x14ac:dyDescent="0.25">
      <c r="A211" s="19"/>
      <c r="B211" s="19">
        <v>10</v>
      </c>
      <c r="C211" s="19">
        <f t="shared" si="1"/>
        <v>102</v>
      </c>
      <c r="D211" s="19"/>
      <c r="E211" s="19"/>
      <c r="F211" s="19"/>
      <c r="G211" s="19"/>
      <c r="H211" s="19"/>
      <c r="I211" s="19"/>
      <c r="J211"/>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row>
    <row r="212" spans="1:36" ht="15.75" x14ac:dyDescent="0.25">
      <c r="A212" s="19"/>
      <c r="B212" s="19">
        <v>11</v>
      </c>
      <c r="C212" s="19">
        <f t="shared" si="1"/>
        <v>123</v>
      </c>
      <c r="D212" s="19"/>
      <c r="E212" s="19"/>
      <c r="F212" s="19"/>
      <c r="G212" s="19"/>
      <c r="H212" s="19"/>
      <c r="I212" s="19"/>
      <c r="J212"/>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row>
    <row r="213" spans="1:36" ht="15.75" x14ac:dyDescent="0.25">
      <c r="A213" s="19"/>
      <c r="B213" s="19">
        <v>12</v>
      </c>
      <c r="C213" s="19">
        <f t="shared" si="1"/>
        <v>146</v>
      </c>
      <c r="D213" s="19"/>
      <c r="E213" s="19"/>
      <c r="F213" s="19"/>
      <c r="G213" s="19"/>
      <c r="H213" s="19"/>
      <c r="I213" s="19"/>
      <c r="J213"/>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row>
    <row r="214" spans="1:36" ht="15.75" x14ac:dyDescent="0.25">
      <c r="A214" s="19"/>
      <c r="B214" s="19">
        <v>13</v>
      </c>
      <c r="C214" s="19">
        <f t="shared" si="1"/>
        <v>171</v>
      </c>
      <c r="D214" s="19"/>
      <c r="E214" s="19"/>
      <c r="F214" s="19"/>
      <c r="G214" s="19"/>
      <c r="H214" s="19"/>
      <c r="I214" s="19"/>
      <c r="J214"/>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row>
    <row r="215" spans="1:36" ht="15.75" x14ac:dyDescent="0.25">
      <c r="A215" s="19"/>
      <c r="B215" s="19">
        <v>14</v>
      </c>
      <c r="C215" s="19">
        <f t="shared" si="1"/>
        <v>198</v>
      </c>
      <c r="D215" s="19"/>
      <c r="E215" s="19"/>
      <c r="F215" s="19"/>
      <c r="G215" s="19"/>
      <c r="H215" s="19"/>
      <c r="I215" s="19"/>
      <c r="J215"/>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row>
    <row r="216" spans="1:36" ht="15.75" x14ac:dyDescent="0.25">
      <c r="A216" s="19"/>
      <c r="B216" s="19">
        <v>15</v>
      </c>
      <c r="C216" s="19">
        <f t="shared" si="1"/>
        <v>227</v>
      </c>
      <c r="D216" s="19"/>
      <c r="E216" s="19"/>
      <c r="F216" s="19"/>
      <c r="G216" s="19"/>
      <c r="H216" s="19"/>
      <c r="I216" s="19"/>
      <c r="J216"/>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row>
    <row r="217" spans="1:36" ht="15.75" x14ac:dyDescent="0.25">
      <c r="A217" s="19"/>
      <c r="B217" s="19">
        <v>16</v>
      </c>
      <c r="C217" s="19">
        <f t="shared" si="1"/>
        <v>258</v>
      </c>
      <c r="D217" s="19"/>
      <c r="E217" s="19"/>
      <c r="F217" s="19"/>
      <c r="G217" s="19"/>
      <c r="H217" s="19"/>
      <c r="I217" s="19"/>
      <c r="J217"/>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row>
    <row r="218" spans="1:36" ht="15.75" x14ac:dyDescent="0.25">
      <c r="A218" s="19"/>
      <c r="B218" s="19">
        <v>17</v>
      </c>
      <c r="C218" s="19">
        <f t="shared" si="1"/>
        <v>291</v>
      </c>
      <c r="D218" s="19"/>
      <c r="E218" s="19"/>
      <c r="F218" s="19"/>
      <c r="G218" s="19"/>
      <c r="H218" s="19"/>
      <c r="I218" s="19"/>
      <c r="J218"/>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row>
    <row r="219" spans="1:36" ht="15.75" x14ac:dyDescent="0.25">
      <c r="A219" s="19"/>
      <c r="B219" s="19">
        <v>18</v>
      </c>
      <c r="C219" s="19">
        <f t="shared" si="1"/>
        <v>326</v>
      </c>
      <c r="D219" s="19"/>
      <c r="E219" s="19"/>
      <c r="F219" s="19"/>
      <c r="G219" s="19"/>
      <c r="H219" s="19"/>
      <c r="I219" s="19"/>
      <c r="J2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row>
    <row r="220" spans="1:36" ht="15.75" x14ac:dyDescent="0.25">
      <c r="A220" s="19"/>
      <c r="B220" s="19">
        <v>19</v>
      </c>
      <c r="C220" s="19">
        <f t="shared" si="1"/>
        <v>363</v>
      </c>
      <c r="D220" s="19"/>
      <c r="E220" s="19"/>
      <c r="F220" s="19"/>
      <c r="G220" s="19"/>
      <c r="H220" s="19"/>
      <c r="I220" s="19"/>
      <c r="J220"/>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row>
    <row r="221" spans="1:36" ht="15.75" x14ac:dyDescent="0.25">
      <c r="A221" s="19"/>
      <c r="B221" s="19"/>
      <c r="C221" s="19"/>
      <c r="D221" s="19"/>
      <c r="E221" s="19"/>
      <c r="F221" s="19"/>
      <c r="G221" s="19"/>
      <c r="H221" s="19"/>
      <c r="I221" s="19"/>
      <c r="J221"/>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row>
    <row r="222" spans="1:36" ht="15.75" x14ac:dyDescent="0.25">
      <c r="A222" s="19"/>
      <c r="B222" s="19"/>
      <c r="C222" s="19"/>
      <c r="D222" s="19"/>
      <c r="E222" s="19"/>
      <c r="F222" s="19"/>
      <c r="G222" s="19"/>
      <c r="H222" s="19"/>
      <c r="I222" s="19"/>
      <c r="J222"/>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row>
    <row r="223" spans="1:36" ht="15.75" x14ac:dyDescent="0.25">
      <c r="A223" s="19"/>
      <c r="B223" s="19"/>
      <c r="C223" s="19"/>
      <c r="D223" s="19"/>
      <c r="E223" s="19"/>
      <c r="F223" s="19"/>
      <c r="G223" s="19"/>
      <c r="H223" s="19"/>
      <c r="I223" s="19"/>
      <c r="J223"/>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row>
    <row r="224" spans="1:36" ht="15.75" x14ac:dyDescent="0.25">
      <c r="A224" s="19" t="s">
        <v>554</v>
      </c>
      <c r="B224" s="19"/>
      <c r="C224" s="19"/>
      <c r="D224" s="19"/>
      <c r="E224" s="19"/>
      <c r="F224" s="19"/>
      <c r="G224" s="19"/>
      <c r="H224" s="19"/>
      <c r="I224" s="19"/>
      <c r="J224"/>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row>
    <row r="225" spans="1:36" ht="15.75" x14ac:dyDescent="0.25">
      <c r="A225" s="19" t="s">
        <v>555</v>
      </c>
      <c r="B225" s="19"/>
      <c r="C225" s="19"/>
      <c r="D225" s="19"/>
      <c r="E225" s="19"/>
      <c r="F225" s="19"/>
      <c r="G225" s="19"/>
      <c r="H225" s="19"/>
      <c r="I225" s="19"/>
      <c r="J225"/>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row>
    <row r="226" spans="1:36" ht="15.75" x14ac:dyDescent="0.25">
      <c r="A226" s="19" t="s">
        <v>205</v>
      </c>
      <c r="B226" s="19"/>
      <c r="C226" s="19"/>
      <c r="D226" s="19"/>
      <c r="E226" s="19"/>
      <c r="F226" s="19"/>
      <c r="G226" s="19"/>
      <c r="H226" s="19"/>
      <c r="I226" s="19"/>
      <c r="J226"/>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row>
    <row r="227" spans="1:36" ht="15.75" x14ac:dyDescent="0.25">
      <c r="A227" s="19" t="s">
        <v>195</v>
      </c>
      <c r="B227" s="19"/>
      <c r="C227" s="19"/>
      <c r="D227" s="19"/>
      <c r="E227" s="19"/>
      <c r="F227" s="19"/>
      <c r="G227" s="19"/>
      <c r="H227" s="19"/>
      <c r="I227" s="19"/>
      <c r="J227"/>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row>
    <row r="228" spans="1:36" ht="15.75" x14ac:dyDescent="0.25">
      <c r="A228" s="19" t="s">
        <v>206</v>
      </c>
      <c r="B228" s="19"/>
      <c r="C228" s="19"/>
      <c r="D228" s="19"/>
      <c r="E228" s="19"/>
      <c r="F228" s="19"/>
      <c r="G228" s="19"/>
      <c r="H228" s="19"/>
      <c r="I228" s="19"/>
      <c r="J228"/>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row>
    <row r="229" spans="1:36" ht="15.75"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row>
    <row r="230" spans="1:36" ht="15.75"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row>
    <row r="231" spans="1:36" ht="15.75"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row>
    <row r="232" spans="1:36" ht="15.75"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row>
    <row r="233" spans="1:36" ht="18" x14ac:dyDescent="0.25">
      <c r="A233" s="22" t="s">
        <v>773</v>
      </c>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row>
    <row r="234" spans="1:36" ht="15.75" x14ac:dyDescent="0.25">
      <c r="A234" s="21" t="s">
        <v>207</v>
      </c>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row>
    <row r="235" spans="1:36" ht="15.75" x14ac:dyDescent="0.25">
      <c r="A235" s="21" t="s">
        <v>208</v>
      </c>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row>
    <row r="236" spans="1:36" ht="15.75" x14ac:dyDescent="0.25">
      <c r="A236" s="21" t="s">
        <v>209</v>
      </c>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row>
    <row r="237" spans="1:36" ht="15.75" x14ac:dyDescent="0.25">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row>
    <row r="238" spans="1:36" ht="15.75" x14ac:dyDescent="0.25">
      <c r="A238" s="21" t="s">
        <v>1087</v>
      </c>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row>
    <row r="239" spans="1:36" ht="15.75"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row>
    <row r="240" spans="1:36" ht="15.75"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row>
    <row r="241" spans="1:36" ht="15.75"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row>
    <row r="242" spans="1:36" ht="15.75"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row>
    <row r="243" spans="1:36" ht="15.75"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row>
    <row r="244" spans="1:36" ht="15.75"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row>
    <row r="245" spans="1:36" ht="15.75"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5"/>
  <sheetViews>
    <sheetView workbookViewId="0">
      <selection activeCell="H132" sqref="H132"/>
    </sheetView>
  </sheetViews>
  <sheetFormatPr defaultColWidth="7.33203125" defaultRowHeight="15" x14ac:dyDescent="0.25"/>
  <cols>
    <col min="1" max="1" width="21.88671875" style="1" customWidth="1"/>
    <col min="2" max="8" width="7.33203125" style="1" customWidth="1"/>
    <col min="9" max="9" width="13" style="1" customWidth="1"/>
    <col min="10" max="16384" width="7.33203125" style="1"/>
  </cols>
  <sheetData>
    <row r="1" spans="1:28" ht="16.5" thickTop="1" x14ac:dyDescent="0.25">
      <c r="A1" s="62"/>
      <c r="B1" s="63"/>
      <c r="C1" s="63"/>
      <c r="D1" s="63"/>
      <c r="E1" s="64"/>
    </row>
    <row r="2" spans="1:28" ht="15.75" x14ac:dyDescent="0.25">
      <c r="A2" s="65"/>
      <c r="B2" s="66"/>
      <c r="C2" s="66"/>
      <c r="D2" s="66"/>
      <c r="E2" s="67"/>
    </row>
    <row r="3" spans="1:28" ht="15.75" x14ac:dyDescent="0.25">
      <c r="A3" s="84" t="s">
        <v>774</v>
      </c>
      <c r="B3" s="66"/>
      <c r="C3" s="66"/>
      <c r="D3" s="66"/>
      <c r="E3" s="67"/>
    </row>
    <row r="4" spans="1:28" ht="15.75" x14ac:dyDescent="0.25">
      <c r="A4" s="65" t="s">
        <v>12</v>
      </c>
      <c r="B4" s="66"/>
      <c r="C4" s="66"/>
      <c r="D4" s="66"/>
      <c r="E4" s="67"/>
    </row>
    <row r="5" spans="1:28" ht="15.75" x14ac:dyDescent="0.25">
      <c r="A5" s="65" t="s">
        <v>210</v>
      </c>
      <c r="B5" s="66"/>
      <c r="C5" s="66"/>
      <c r="D5" s="66"/>
      <c r="E5" s="67"/>
    </row>
    <row r="6" spans="1:28" ht="15.75" x14ac:dyDescent="0.25">
      <c r="A6" s="65" t="s">
        <v>211</v>
      </c>
      <c r="B6" s="66"/>
      <c r="C6" s="66"/>
      <c r="D6" s="66"/>
      <c r="E6" s="67"/>
    </row>
    <row r="7" spans="1:28" ht="15.75" x14ac:dyDescent="0.25">
      <c r="A7" s="65"/>
      <c r="B7" s="66"/>
      <c r="C7" s="66"/>
      <c r="D7" s="66"/>
      <c r="E7" s="67"/>
    </row>
    <row r="8" spans="1:28" ht="15.75" x14ac:dyDescent="0.25">
      <c r="A8" s="65"/>
      <c r="B8" s="66"/>
      <c r="C8" s="66"/>
      <c r="D8" s="66"/>
      <c r="E8" s="67"/>
    </row>
    <row r="9" spans="1:28" ht="15.75" x14ac:dyDescent="0.25">
      <c r="A9" s="65"/>
      <c r="B9" s="66"/>
      <c r="C9" s="66"/>
      <c r="D9" s="66"/>
      <c r="E9" s="67"/>
    </row>
    <row r="10" spans="1:28" ht="15.75" x14ac:dyDescent="0.25">
      <c r="A10" s="65"/>
      <c r="B10" s="66"/>
      <c r="C10" s="66"/>
      <c r="D10" s="66"/>
      <c r="E10" s="67"/>
    </row>
    <row r="11" spans="1:28" ht="15.75" x14ac:dyDescent="0.25">
      <c r="A11" s="65"/>
      <c r="B11" s="66"/>
      <c r="C11" s="66"/>
      <c r="D11" s="66"/>
      <c r="E11" s="67"/>
    </row>
    <row r="12" spans="1:28" ht="15.75" x14ac:dyDescent="0.25">
      <c r="A12" s="65"/>
      <c r="B12" s="66"/>
      <c r="C12" s="66"/>
      <c r="D12" s="66"/>
      <c r="E12" s="67"/>
    </row>
    <row r="13" spans="1:28" ht="16.5" thickBot="1" x14ac:dyDescent="0.3">
      <c r="A13" s="70"/>
      <c r="B13" s="71"/>
      <c r="C13" s="71"/>
      <c r="D13" s="71"/>
      <c r="E13" s="72"/>
    </row>
    <row r="14" spans="1:28" ht="15.75" thickTop="1" x14ac:dyDescent="0.25"/>
    <row r="16" spans="1:28" ht="15.75" x14ac:dyDescent="0.25">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row>
    <row r="17" spans="1:28" ht="18" x14ac:dyDescent="0.25">
      <c r="A17" s="22" t="s">
        <v>212</v>
      </c>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row>
    <row r="18" spans="1:28" ht="15.75" x14ac:dyDescent="0.25">
      <c r="A18" s="6" t="s">
        <v>213</v>
      </c>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row>
    <row r="19" spans="1:28" ht="15.75" x14ac:dyDescent="0.25">
      <c r="A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row>
    <row r="20" spans="1:28" ht="15.75" x14ac:dyDescent="0.25">
      <c r="A20"/>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row>
    <row r="21" spans="1:28" ht="15.75" x14ac:dyDescent="0.25">
      <c r="A21" s="19" t="s">
        <v>214</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row>
    <row r="22" spans="1:28" ht="15.75" x14ac:dyDescent="0.2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row>
    <row r="23" spans="1:28" ht="15.75" x14ac:dyDescent="0.25">
      <c r="A23" s="19" t="s">
        <v>215</v>
      </c>
      <c r="B23" s="19" t="s">
        <v>80</v>
      </c>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row>
    <row r="24" spans="1:28" ht="15.75" x14ac:dyDescent="0.25">
      <c r="A24" s="19" t="s">
        <v>216</v>
      </c>
      <c r="B24" s="19">
        <v>5</v>
      </c>
      <c r="C24" s="19">
        <v>17</v>
      </c>
      <c r="D24" s="19"/>
      <c r="E24" s="19"/>
      <c r="F24" s="19"/>
      <c r="G24" s="19"/>
      <c r="H24" s="19"/>
      <c r="I24" s="19"/>
      <c r="J24" s="19"/>
      <c r="K24" s="19"/>
      <c r="L24" s="19"/>
      <c r="M24" s="19"/>
      <c r="N24" s="19"/>
      <c r="O24" s="19"/>
      <c r="P24" s="19"/>
      <c r="Q24" s="19"/>
      <c r="R24" s="19"/>
      <c r="S24" s="19"/>
      <c r="T24" s="19"/>
      <c r="U24" s="19"/>
      <c r="V24" s="19"/>
      <c r="W24" s="19"/>
      <c r="X24" s="19"/>
      <c r="Y24" s="19"/>
      <c r="Z24" s="19"/>
      <c r="AA24" s="19"/>
      <c r="AB24" s="19"/>
    </row>
    <row r="25" spans="1:28" ht="15.75" x14ac:dyDescent="0.25">
      <c r="A25" s="19" t="s">
        <v>217</v>
      </c>
      <c r="B25" s="19">
        <v>10</v>
      </c>
      <c r="C25" s="19">
        <v>20</v>
      </c>
      <c r="D25" s="19"/>
      <c r="E25" s="19"/>
      <c r="F25" s="19"/>
      <c r="G25" s="19"/>
      <c r="H25" s="19"/>
      <c r="I25" s="19"/>
      <c r="J25" s="19"/>
      <c r="K25" s="19"/>
      <c r="L25" s="19"/>
      <c r="M25" s="19"/>
      <c r="N25" s="19"/>
      <c r="O25" s="19"/>
      <c r="P25" s="19"/>
      <c r="Q25" s="19"/>
      <c r="R25" s="19"/>
      <c r="S25" s="19"/>
      <c r="T25" s="19"/>
      <c r="U25" s="19"/>
      <c r="V25" s="19"/>
      <c r="W25" s="19"/>
      <c r="X25" s="19"/>
      <c r="Y25" s="19"/>
      <c r="Z25" s="19"/>
      <c r="AA25" s="19"/>
      <c r="AB25" s="19"/>
    </row>
    <row r="26" spans="1:28" ht="15.75" x14ac:dyDescent="0.25">
      <c r="A26" s="19" t="s">
        <v>218</v>
      </c>
      <c r="B26" s="19">
        <f>B24+B25</f>
        <v>15</v>
      </c>
      <c r="C26" s="23"/>
      <c r="D26" s="19"/>
      <c r="E26" s="19"/>
      <c r="F26" s="19"/>
      <c r="G26" s="19"/>
      <c r="H26" s="19"/>
      <c r="I26" s="19"/>
      <c r="J26" s="19"/>
      <c r="K26" s="19"/>
      <c r="L26" s="19"/>
      <c r="M26" s="19"/>
      <c r="N26" s="19"/>
      <c r="O26" s="19"/>
      <c r="P26" s="19"/>
      <c r="Q26" s="19"/>
      <c r="R26" s="19"/>
      <c r="S26" s="19"/>
      <c r="T26" s="19"/>
      <c r="U26" s="19"/>
      <c r="V26" s="19"/>
      <c r="W26" s="19"/>
      <c r="X26" s="19"/>
      <c r="Y26" s="19"/>
      <c r="Z26" s="19"/>
      <c r="AA26" s="19"/>
      <c r="AB26" s="19"/>
    </row>
    <row r="27" spans="1:28" ht="15.75" x14ac:dyDescent="0.2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row>
    <row r="28" spans="1:28" ht="15.75" x14ac:dyDescent="0.25">
      <c r="A28" t="s">
        <v>219</v>
      </c>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row>
    <row r="29" spans="1:28" ht="15.75" x14ac:dyDescent="0.25">
      <c r="A29" s="19" t="s">
        <v>220</v>
      </c>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row>
    <row r="30" spans="1:28" ht="15.75" x14ac:dyDescent="0.25">
      <c r="A30" s="19" t="s">
        <v>221</v>
      </c>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row>
    <row r="31" spans="1:28" ht="15.75" x14ac:dyDescent="0.25">
      <c r="A31" t="s">
        <v>1088</v>
      </c>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row>
    <row r="32" spans="1:28" ht="15.75" x14ac:dyDescent="0.25">
      <c r="A32" s="19" t="s">
        <v>222</v>
      </c>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row>
    <row r="33" spans="1:28" ht="15.75" x14ac:dyDescent="0.25">
      <c r="A33" t="s">
        <v>223</v>
      </c>
      <c r="B33"/>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row>
    <row r="34" spans="1:28" ht="15.75" x14ac:dyDescent="0.25">
      <c r="A34"/>
      <c r="B34"/>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row>
    <row r="35" spans="1:28" ht="15.75" x14ac:dyDescent="0.25">
      <c r="A35" s="24"/>
      <c r="B35"/>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row>
    <row r="36" spans="1:28" ht="18" x14ac:dyDescent="0.25">
      <c r="A36" s="22" t="s">
        <v>224</v>
      </c>
      <c r="B36"/>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row>
    <row r="37" spans="1:28" ht="15.75" x14ac:dyDescent="0.25">
      <c r="A37" s="6" t="s">
        <v>225</v>
      </c>
      <c r="B37"/>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row>
    <row r="38" spans="1:28" ht="15.75" x14ac:dyDescent="0.25">
      <c r="A38" s="6" t="s">
        <v>226</v>
      </c>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row>
    <row r="39" spans="1:28" ht="15.75" x14ac:dyDescent="0.2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row>
    <row r="40" spans="1:28" ht="15.75" x14ac:dyDescent="0.25">
      <c r="A40" s="19" t="s">
        <v>215</v>
      </c>
      <c r="B40" s="19" t="s">
        <v>80</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row>
    <row r="41" spans="1:28" ht="15.75" x14ac:dyDescent="0.25">
      <c r="A41" s="19" t="s">
        <v>216</v>
      </c>
      <c r="B41" s="19">
        <v>5</v>
      </c>
      <c r="C41" s="19">
        <v>17</v>
      </c>
      <c r="D41" s="19"/>
      <c r="E41" s="19"/>
      <c r="F41" s="19"/>
      <c r="G41" s="19"/>
      <c r="H41" s="19"/>
      <c r="I41" s="19"/>
      <c r="J41" s="19"/>
      <c r="K41" s="19"/>
      <c r="L41" s="19"/>
      <c r="M41" s="19"/>
      <c r="N41" s="19"/>
      <c r="O41" s="19"/>
      <c r="P41" s="19"/>
      <c r="Q41" s="19"/>
      <c r="R41" s="19"/>
      <c r="S41" s="19"/>
      <c r="T41" s="19"/>
      <c r="U41" s="19"/>
      <c r="V41" s="19"/>
      <c r="W41" s="19"/>
      <c r="X41" s="19"/>
      <c r="Y41" s="19"/>
      <c r="Z41" s="19"/>
      <c r="AA41" s="19"/>
      <c r="AB41" s="19"/>
    </row>
    <row r="42" spans="1:28" ht="15.75" x14ac:dyDescent="0.25">
      <c r="A42" s="19" t="s">
        <v>217</v>
      </c>
      <c r="B42" s="19">
        <v>10</v>
      </c>
      <c r="C42" s="19">
        <v>20</v>
      </c>
      <c r="D42" s="19"/>
      <c r="E42" s="19"/>
      <c r="F42" s="19"/>
      <c r="G42" s="19"/>
      <c r="H42" s="19"/>
      <c r="I42" s="19"/>
      <c r="J42" s="19"/>
      <c r="K42" s="19"/>
      <c r="L42" s="19"/>
      <c r="M42" s="19"/>
      <c r="N42" s="19"/>
      <c r="O42" s="19"/>
      <c r="P42" s="19"/>
      <c r="Q42" s="19"/>
      <c r="R42" s="19"/>
      <c r="S42" s="19"/>
      <c r="T42" s="19"/>
      <c r="U42" s="19"/>
      <c r="V42" s="19"/>
      <c r="W42" s="19"/>
      <c r="X42" s="19"/>
      <c r="Y42" s="19"/>
      <c r="Z42" s="19"/>
      <c r="AA42" s="19"/>
      <c r="AB42" s="19"/>
    </row>
    <row r="43" spans="1:28" ht="15.75" x14ac:dyDescent="0.25">
      <c r="A43" s="19" t="s">
        <v>218</v>
      </c>
      <c r="B43" s="19">
        <f>$B$41+$B$42</f>
        <v>15</v>
      </c>
      <c r="C43" s="23"/>
      <c r="D43" s="19"/>
      <c r="E43" s="19"/>
      <c r="F43" s="19"/>
      <c r="G43" s="19"/>
      <c r="H43" s="19"/>
      <c r="I43" s="19"/>
      <c r="J43" s="19"/>
      <c r="K43" s="19"/>
      <c r="L43" s="19"/>
      <c r="M43" s="19"/>
      <c r="N43" s="19"/>
      <c r="O43" s="19"/>
      <c r="P43" s="19"/>
      <c r="Q43" s="19"/>
      <c r="R43" s="19"/>
      <c r="S43" s="19"/>
      <c r="T43" s="19"/>
      <c r="U43" s="19"/>
      <c r="V43" s="19"/>
      <c r="W43" s="19"/>
      <c r="X43" s="19"/>
      <c r="Y43" s="19"/>
      <c r="Z43" s="19"/>
      <c r="AA43" s="19"/>
      <c r="AB43" s="19"/>
    </row>
    <row r="44" spans="1:28" ht="15.75"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row>
    <row r="45" spans="1:28" ht="15.75" x14ac:dyDescent="0.25">
      <c r="A45" s="19" t="s">
        <v>227</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row>
    <row r="46" spans="1:28" ht="15.75" x14ac:dyDescent="0.25">
      <c r="A46" s="19" t="s">
        <v>228</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row>
    <row r="47" spans="1:28" ht="15.75"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row>
    <row r="48" spans="1:28" ht="15.75" x14ac:dyDescent="0.25">
      <c r="A48" s="19" t="s">
        <v>229</v>
      </c>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row>
    <row r="49" spans="1:28" ht="15.75" x14ac:dyDescent="0.25">
      <c r="A49" s="19" t="s">
        <v>230</v>
      </c>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row>
    <row r="50" spans="1:28" ht="15.75" x14ac:dyDescent="0.25">
      <c r="A50" s="19" t="s">
        <v>231</v>
      </c>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row>
    <row r="51" spans="1:28" ht="15.75" x14ac:dyDescent="0.25">
      <c r="A51" s="19" t="s">
        <v>232</v>
      </c>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row>
    <row r="52" spans="1:28" ht="15.75" x14ac:dyDescent="0.25">
      <c r="A52" s="19" t="s">
        <v>233</v>
      </c>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row>
    <row r="53" spans="1:28" ht="15.75" x14ac:dyDescent="0.25">
      <c r="A53" s="19" t="s">
        <v>234</v>
      </c>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ht="15.75" x14ac:dyDescent="0.25">
      <c r="A54" s="19" t="s">
        <v>235</v>
      </c>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ht="15.75" x14ac:dyDescent="0.25">
      <c r="A55" s="19" t="s">
        <v>236</v>
      </c>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ht="15.75" x14ac:dyDescent="0.25">
      <c r="A56" t="s">
        <v>237</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ht="15.75" x14ac:dyDescent="0.25">
      <c r="A57"/>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ht="15.75" x14ac:dyDescent="0.25">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ht="15.75" x14ac:dyDescent="0.25">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ht="18" x14ac:dyDescent="0.25">
      <c r="A60" s="22" t="s">
        <v>238</v>
      </c>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ht="15.75" x14ac:dyDescent="0.25">
      <c r="A61" s="21" t="s">
        <v>239</v>
      </c>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ht="15.75" x14ac:dyDescent="0.25">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ht="15.75" x14ac:dyDescent="0.25">
      <c r="A63" s="19" t="s">
        <v>240</v>
      </c>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ht="15.75" x14ac:dyDescent="0.25">
      <c r="A64"/>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ht="15.75" x14ac:dyDescent="0.25">
      <c r="A65" s="19"/>
      <c r="B65"/>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ht="15.75" x14ac:dyDescent="0.25">
      <c r="A66" s="19" t="s">
        <v>241</v>
      </c>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ht="15.75" x14ac:dyDescent="0.25">
      <c r="A67" s="19" t="s">
        <v>166</v>
      </c>
      <c r="B67" s="19" t="s">
        <v>167</v>
      </c>
      <c r="C67" s="19" t="s">
        <v>168</v>
      </c>
      <c r="D67" s="19"/>
      <c r="E67" s="19" t="s">
        <v>242</v>
      </c>
      <c r="F67"/>
      <c r="G67" s="19"/>
      <c r="H67" s="19"/>
      <c r="I67" s="19"/>
      <c r="J67" s="19"/>
      <c r="K67" s="19"/>
      <c r="L67" s="19"/>
      <c r="M67" s="19"/>
      <c r="N67" s="19"/>
      <c r="O67" s="19"/>
      <c r="P67" s="19"/>
      <c r="Q67" s="19"/>
      <c r="R67" s="19"/>
      <c r="S67" s="19"/>
      <c r="T67" s="19"/>
      <c r="U67" s="19"/>
      <c r="V67" s="19"/>
      <c r="W67" s="19"/>
      <c r="X67" s="19"/>
      <c r="Y67" s="19"/>
      <c r="Z67" s="19"/>
      <c r="AA67" s="19"/>
      <c r="AB67" s="19"/>
    </row>
    <row r="68" spans="1:28" ht="15.75" x14ac:dyDescent="0.25">
      <c r="A68" s="19"/>
      <c r="B68" s="19">
        <v>1</v>
      </c>
      <c r="C68" s="19">
        <f>(B68^2)+2</f>
        <v>3</v>
      </c>
      <c r="D68" s="19"/>
      <c r="E68" t="s">
        <v>243</v>
      </c>
      <c r="F68"/>
      <c r="G68" s="19"/>
      <c r="H68" s="19"/>
      <c r="I68" s="19"/>
      <c r="J68" s="19"/>
      <c r="K68" s="19"/>
      <c r="L68" s="19"/>
      <c r="M68" s="19"/>
      <c r="N68" s="19"/>
      <c r="O68" s="19"/>
      <c r="P68" s="19"/>
      <c r="Q68" s="19"/>
      <c r="R68" s="19"/>
      <c r="S68" s="19"/>
      <c r="T68" s="19"/>
      <c r="U68" s="19"/>
      <c r="V68" s="19"/>
      <c r="W68" s="19"/>
      <c r="X68" s="19"/>
      <c r="Y68" s="19"/>
      <c r="Z68" s="19"/>
      <c r="AA68" s="19"/>
      <c r="AB68" s="19"/>
    </row>
    <row r="69" spans="1:28" ht="15.75" x14ac:dyDescent="0.25">
      <c r="A69" s="19"/>
      <c r="B69" s="19">
        <v>2</v>
      </c>
      <c r="C69" s="25"/>
      <c r="D69" s="19"/>
      <c r="E69"/>
      <c r="F69"/>
      <c r="G69" s="19"/>
      <c r="H69" s="19"/>
      <c r="I69" s="19"/>
      <c r="J69" s="19"/>
      <c r="K69" s="19"/>
      <c r="L69" s="19"/>
      <c r="M69" s="19"/>
      <c r="N69" s="19"/>
      <c r="O69" s="19"/>
      <c r="P69" s="19"/>
      <c r="Q69" s="19"/>
      <c r="R69" s="19"/>
      <c r="S69" s="19"/>
      <c r="T69" s="19"/>
      <c r="U69" s="19"/>
      <c r="V69" s="19"/>
      <c r="W69" s="19"/>
      <c r="X69" s="19"/>
      <c r="Y69" s="19"/>
      <c r="Z69" s="19"/>
      <c r="AA69" s="19"/>
      <c r="AB69" s="19"/>
    </row>
    <row r="70" spans="1:28" ht="15.75" x14ac:dyDescent="0.25">
      <c r="A70" s="19"/>
      <c r="B70" s="19">
        <v>3</v>
      </c>
      <c r="C70" s="25"/>
      <c r="D70" s="19"/>
      <c r="E70"/>
      <c r="F70"/>
      <c r="G70" s="19"/>
      <c r="H70" s="19"/>
      <c r="I70" s="19"/>
      <c r="J70" s="19"/>
      <c r="K70" s="19"/>
      <c r="L70" s="19"/>
      <c r="M70" s="19"/>
      <c r="N70" s="19"/>
      <c r="O70" s="19"/>
      <c r="P70" s="19"/>
      <c r="Q70" s="19"/>
      <c r="R70" s="19"/>
      <c r="S70" s="19"/>
      <c r="T70" s="19"/>
      <c r="U70" s="19"/>
      <c r="V70" s="19"/>
      <c r="W70" s="19"/>
      <c r="X70" s="19"/>
      <c r="Y70" s="19"/>
      <c r="Z70" s="19"/>
      <c r="AA70" s="19"/>
      <c r="AB70" s="19"/>
    </row>
    <row r="71" spans="1:28" ht="15.75" x14ac:dyDescent="0.25">
      <c r="A71" s="19"/>
      <c r="B71" s="19">
        <v>4</v>
      </c>
      <c r="C71" s="25"/>
      <c r="D71" s="19"/>
      <c r="E71" s="19" t="s">
        <v>244</v>
      </c>
      <c r="F71"/>
      <c r="G71" s="19"/>
      <c r="H71" s="19"/>
      <c r="I71" s="19"/>
      <c r="J71" s="19"/>
      <c r="K71" s="19"/>
      <c r="L71" s="19"/>
      <c r="M71" s="19"/>
      <c r="N71" s="19"/>
      <c r="O71" s="19"/>
      <c r="P71" s="19"/>
      <c r="Q71" s="19"/>
      <c r="R71" s="19"/>
      <c r="S71" s="19"/>
      <c r="T71" s="19"/>
      <c r="U71" s="19"/>
      <c r="V71" s="19"/>
      <c r="W71" s="19"/>
      <c r="X71" s="19"/>
      <c r="Y71" s="19"/>
      <c r="Z71" s="19"/>
      <c r="AA71" s="19"/>
      <c r="AB71" s="19"/>
    </row>
    <row r="72" spans="1:28" ht="15.75" x14ac:dyDescent="0.25">
      <c r="A72" s="19"/>
      <c r="B72" s="19">
        <v>5</v>
      </c>
      <c r="C72" s="25"/>
      <c r="D72" s="19"/>
      <c r="E72" s="19" t="s">
        <v>245</v>
      </c>
      <c r="F72"/>
      <c r="G72" s="19"/>
      <c r="H72" s="19"/>
      <c r="I72" s="19"/>
      <c r="J72" s="19"/>
      <c r="K72" s="19"/>
      <c r="L72" s="19"/>
      <c r="M72" s="19"/>
      <c r="N72" s="19"/>
      <c r="O72" s="19"/>
      <c r="P72" s="19"/>
      <c r="Q72" s="19"/>
      <c r="R72" s="19"/>
      <c r="S72" s="19"/>
      <c r="T72" s="19"/>
      <c r="U72" s="19"/>
      <c r="V72" s="19"/>
      <c r="W72" s="19"/>
      <c r="X72" s="19"/>
      <c r="Y72" s="19"/>
      <c r="Z72" s="19"/>
      <c r="AA72" s="19"/>
      <c r="AB72" s="19"/>
    </row>
    <row r="73" spans="1:28" ht="15.75" x14ac:dyDescent="0.25">
      <c r="A73" s="19"/>
      <c r="B73" s="19">
        <v>6</v>
      </c>
      <c r="C73" s="25"/>
      <c r="D73" s="19"/>
      <c r="E73"/>
      <c r="F73"/>
      <c r="G73" s="19"/>
      <c r="H73" s="19"/>
      <c r="I73" s="19"/>
      <c r="J73" s="19"/>
      <c r="K73" s="19"/>
      <c r="L73" s="19"/>
      <c r="M73" s="19"/>
      <c r="N73" s="19"/>
      <c r="O73" s="19"/>
      <c r="P73" s="19"/>
      <c r="Q73" s="19"/>
      <c r="R73" s="19"/>
      <c r="S73" s="19"/>
      <c r="T73" s="19"/>
      <c r="U73" s="19"/>
      <c r="V73" s="19"/>
      <c r="W73" s="19"/>
      <c r="X73" s="19"/>
      <c r="Y73" s="19"/>
      <c r="Z73" s="19"/>
      <c r="AA73" s="19"/>
      <c r="AB73" s="19"/>
    </row>
    <row r="74" spans="1:28" ht="15.75" x14ac:dyDescent="0.25">
      <c r="A74" s="19"/>
      <c r="B74" s="19">
        <v>7</v>
      </c>
      <c r="C74" s="25"/>
      <c r="D74" s="19"/>
      <c r="E74" s="6" t="s">
        <v>1089</v>
      </c>
      <c r="F74" s="6"/>
      <c r="G74" s="21"/>
      <c r="H74" s="21"/>
      <c r="I74" s="21"/>
      <c r="J74" s="21"/>
      <c r="K74" s="21"/>
      <c r="L74" s="21"/>
      <c r="M74" s="21"/>
      <c r="N74" s="19"/>
      <c r="O74" s="19"/>
      <c r="P74" s="19"/>
      <c r="Q74" s="19"/>
      <c r="R74" s="19"/>
      <c r="S74" s="19"/>
      <c r="T74" s="19"/>
      <c r="U74" s="19"/>
      <c r="V74" s="19"/>
      <c r="W74" s="19"/>
      <c r="X74" s="19"/>
      <c r="Y74" s="19"/>
      <c r="Z74" s="19"/>
      <c r="AA74" s="19"/>
      <c r="AB74" s="19"/>
    </row>
    <row r="75" spans="1:28" ht="15.75" x14ac:dyDescent="0.25">
      <c r="A75" s="19"/>
      <c r="B75" s="19">
        <v>8</v>
      </c>
      <c r="C75" s="25"/>
      <c r="D75" s="19"/>
      <c r="E75" s="6" t="s">
        <v>246</v>
      </c>
      <c r="F75" s="6"/>
      <c r="G75" s="21"/>
      <c r="H75" s="21"/>
      <c r="I75" s="21"/>
      <c r="J75" s="21"/>
      <c r="K75" s="21"/>
      <c r="L75" s="21"/>
      <c r="M75" s="21"/>
      <c r="N75" s="19"/>
      <c r="O75" s="19"/>
      <c r="P75" s="19"/>
      <c r="Q75" s="19"/>
      <c r="R75" s="19"/>
      <c r="S75" s="19"/>
      <c r="T75" s="19"/>
      <c r="U75" s="19"/>
      <c r="V75" s="19"/>
      <c r="W75" s="19"/>
      <c r="X75" s="19"/>
      <c r="Y75" s="19"/>
      <c r="Z75" s="19"/>
      <c r="AA75" s="19"/>
      <c r="AB75" s="19"/>
    </row>
    <row r="76" spans="1:28" ht="15.75" x14ac:dyDescent="0.25">
      <c r="A76" s="19"/>
      <c r="B76" s="19">
        <v>9</v>
      </c>
      <c r="C76" s="25"/>
      <c r="D76" s="19"/>
      <c r="E76" s="21" t="s">
        <v>557</v>
      </c>
      <c r="F76" s="6"/>
      <c r="G76" s="21"/>
      <c r="H76" s="21"/>
      <c r="I76" s="21"/>
      <c r="J76" s="21"/>
      <c r="K76" s="21"/>
      <c r="L76" s="21"/>
      <c r="M76" s="21"/>
      <c r="N76" s="19"/>
      <c r="O76" s="19"/>
      <c r="P76" s="19"/>
      <c r="Q76" s="19"/>
      <c r="R76" s="19"/>
      <c r="S76" s="19"/>
      <c r="T76" s="19"/>
      <c r="U76" s="19"/>
      <c r="V76" s="19"/>
      <c r="W76" s="19"/>
      <c r="X76" s="19"/>
      <c r="Y76" s="19"/>
      <c r="Z76" s="19"/>
      <c r="AA76" s="19"/>
      <c r="AB76" s="19"/>
    </row>
    <row r="77" spans="1:28" ht="15.75" x14ac:dyDescent="0.25">
      <c r="A77" s="19"/>
      <c r="B77" s="19">
        <v>10</v>
      </c>
      <c r="C77" s="25"/>
      <c r="D77" s="19"/>
      <c r="E77" s="21" t="s">
        <v>247</v>
      </c>
      <c r="F77" s="6"/>
      <c r="G77" s="21"/>
      <c r="H77" s="21"/>
      <c r="I77" s="21"/>
      <c r="J77" s="21"/>
      <c r="K77" s="21"/>
      <c r="L77" s="21"/>
      <c r="M77" s="21"/>
      <c r="N77" s="19"/>
      <c r="O77" s="19"/>
      <c r="P77" s="19"/>
      <c r="Q77" s="19"/>
      <c r="R77" s="19"/>
      <c r="S77" s="19"/>
      <c r="T77" s="19"/>
      <c r="U77" s="19"/>
      <c r="V77" s="19"/>
      <c r="W77" s="19"/>
      <c r="X77" s="19"/>
      <c r="Y77" s="19"/>
      <c r="Z77" s="19"/>
      <c r="AA77" s="19"/>
      <c r="AB77" s="19"/>
    </row>
    <row r="78" spans="1:28" ht="15.75" x14ac:dyDescent="0.25">
      <c r="A78" s="19"/>
      <c r="B78" s="19">
        <v>11</v>
      </c>
      <c r="C78" s="25"/>
      <c r="D78" s="19"/>
      <c r="E78" s="21" t="s">
        <v>248</v>
      </c>
      <c r="F78" s="6"/>
      <c r="G78" s="21"/>
      <c r="H78" s="21"/>
      <c r="I78" s="21"/>
      <c r="J78" s="21"/>
      <c r="K78" s="21"/>
      <c r="L78" s="21"/>
      <c r="M78" s="21"/>
      <c r="N78" s="19"/>
      <c r="O78" s="19"/>
      <c r="P78" s="19"/>
      <c r="Q78" s="19"/>
      <c r="R78" s="19"/>
      <c r="S78" s="19"/>
      <c r="T78" s="19"/>
      <c r="U78" s="19"/>
      <c r="V78" s="19"/>
      <c r="W78" s="19"/>
      <c r="X78" s="19"/>
      <c r="Y78" s="19"/>
      <c r="Z78" s="19"/>
      <c r="AA78" s="19"/>
      <c r="AB78" s="19"/>
    </row>
    <row r="79" spans="1:28" ht="15.75" x14ac:dyDescent="0.25">
      <c r="A79" s="19"/>
      <c r="B79" s="19">
        <v>12</v>
      </c>
      <c r="C79" s="25"/>
      <c r="D79" s="19"/>
      <c r="E79" s="21" t="s">
        <v>249</v>
      </c>
      <c r="F79" s="6"/>
      <c r="G79" s="21"/>
      <c r="H79" s="21"/>
      <c r="I79" s="21"/>
      <c r="J79" s="21"/>
      <c r="K79" s="21"/>
      <c r="L79" s="21"/>
      <c r="M79" s="21"/>
      <c r="N79" s="19"/>
      <c r="O79" s="19"/>
      <c r="P79" s="19"/>
      <c r="Q79" s="19"/>
      <c r="R79" s="19"/>
      <c r="S79" s="19"/>
      <c r="T79" s="19"/>
      <c r="U79" s="19"/>
      <c r="V79" s="19"/>
      <c r="W79" s="19"/>
      <c r="X79" s="19"/>
      <c r="Y79" s="19"/>
      <c r="Z79" s="19"/>
      <c r="AA79" s="19"/>
      <c r="AB79" s="19"/>
    </row>
    <row r="80" spans="1:28" ht="15.75" x14ac:dyDescent="0.25">
      <c r="A80" s="19"/>
      <c r="B80" s="19">
        <v>13</v>
      </c>
      <c r="C80" s="25"/>
      <c r="D80" s="19"/>
      <c r="E80" s="19"/>
      <c r="F80"/>
      <c r="G80" s="19"/>
      <c r="H80" s="19"/>
      <c r="I80" s="19"/>
      <c r="J80" s="19"/>
      <c r="K80" s="19"/>
      <c r="L80" s="19"/>
      <c r="M80" s="19"/>
      <c r="N80" s="19"/>
      <c r="O80" s="19"/>
      <c r="P80" s="19"/>
      <c r="Q80" s="19"/>
      <c r="R80" s="19"/>
      <c r="S80" s="19"/>
      <c r="T80" s="19"/>
      <c r="U80" s="19"/>
      <c r="V80" s="19"/>
      <c r="W80" s="19"/>
      <c r="X80" s="19"/>
      <c r="Y80" s="19"/>
      <c r="Z80" s="19"/>
      <c r="AA80" s="19"/>
      <c r="AB80" s="19"/>
    </row>
    <row r="81" spans="1:28" ht="15.75" x14ac:dyDescent="0.25">
      <c r="A81" s="19"/>
      <c r="B81" s="19">
        <v>14</v>
      </c>
      <c r="C81" s="25"/>
      <c r="D81" s="19"/>
      <c r="E81" s="19"/>
      <c r="F81"/>
      <c r="G81" s="19"/>
      <c r="H81" s="19"/>
      <c r="I81" s="19"/>
      <c r="J81" s="19"/>
      <c r="K81" s="19"/>
      <c r="L81" s="19"/>
      <c r="M81" s="19"/>
      <c r="N81" s="19"/>
      <c r="O81" s="19"/>
      <c r="P81" s="19"/>
      <c r="Q81" s="19"/>
      <c r="R81" s="19"/>
      <c r="S81" s="19"/>
      <c r="T81" s="19"/>
      <c r="U81" s="19"/>
      <c r="V81" s="19"/>
      <c r="W81" s="19"/>
      <c r="X81" s="19"/>
      <c r="Y81" s="19"/>
      <c r="Z81" s="19"/>
      <c r="AA81" s="19"/>
      <c r="AB81" s="19"/>
    </row>
    <row r="82" spans="1:28" ht="15.75" x14ac:dyDescent="0.25">
      <c r="A82" s="19"/>
      <c r="B82" s="19">
        <v>15</v>
      </c>
      <c r="C82" s="25"/>
      <c r="D82" s="19"/>
      <c r="E82" s="19"/>
      <c r="F82"/>
      <c r="G82" s="19"/>
      <c r="H82" s="19"/>
      <c r="I82" s="19"/>
      <c r="J82" s="19"/>
      <c r="K82" s="19"/>
      <c r="L82" s="19"/>
      <c r="M82" s="19"/>
      <c r="N82" s="19"/>
      <c r="O82" s="19"/>
      <c r="P82" s="19"/>
      <c r="Q82" s="19"/>
      <c r="R82" s="19"/>
      <c r="S82" s="19"/>
      <c r="T82" s="19"/>
      <c r="U82" s="19"/>
      <c r="V82" s="19"/>
      <c r="W82" s="19"/>
      <c r="X82" s="19"/>
      <c r="Y82" s="19"/>
      <c r="Z82" s="19"/>
      <c r="AA82" s="19"/>
      <c r="AB82" s="19"/>
    </row>
    <row r="83" spans="1:28" ht="15.75" x14ac:dyDescent="0.25">
      <c r="A83" s="19"/>
      <c r="B83" s="19">
        <v>16</v>
      </c>
      <c r="C83" s="25"/>
      <c r="D83" s="19"/>
      <c r="E83" s="19" t="s">
        <v>250</v>
      </c>
      <c r="F83"/>
      <c r="G83" s="19"/>
      <c r="H83" s="19"/>
      <c r="I83" s="19"/>
      <c r="J83" s="19"/>
      <c r="K83" s="19"/>
      <c r="L83" s="19"/>
      <c r="M83" s="19"/>
      <c r="N83" s="19"/>
      <c r="O83" s="19"/>
      <c r="P83" s="19"/>
      <c r="Q83" s="19"/>
      <c r="R83" s="19"/>
      <c r="S83" s="19"/>
      <c r="T83" s="19"/>
      <c r="U83" s="19"/>
      <c r="V83" s="19"/>
      <c r="W83" s="19"/>
      <c r="X83" s="19"/>
      <c r="Y83" s="19"/>
      <c r="Z83" s="19"/>
      <c r="AA83" s="19"/>
      <c r="AB83" s="19"/>
    </row>
    <row r="84" spans="1:28" ht="15.75" x14ac:dyDescent="0.25">
      <c r="A84" s="19"/>
      <c r="B84" s="19">
        <v>17</v>
      </c>
      <c r="C84" s="25"/>
      <c r="D84" s="19"/>
      <c r="E84" s="19" t="s">
        <v>251</v>
      </c>
      <c r="F84"/>
      <c r="G84" s="19"/>
      <c r="H84" s="19"/>
      <c r="I84" s="19"/>
      <c r="J84" s="19"/>
      <c r="K84" s="19"/>
      <c r="L84" s="19"/>
      <c r="M84" s="19"/>
      <c r="N84" s="19"/>
      <c r="O84" s="19"/>
      <c r="P84" s="19"/>
      <c r="Q84" s="19"/>
      <c r="R84" s="19"/>
      <c r="S84" s="19"/>
      <c r="T84" s="19"/>
      <c r="U84" s="19"/>
      <c r="V84" s="19"/>
      <c r="W84" s="19"/>
      <c r="X84" s="19"/>
      <c r="Y84" s="19"/>
      <c r="Z84" s="19"/>
      <c r="AA84" s="19"/>
      <c r="AB84" s="19"/>
    </row>
    <row r="85" spans="1:28" ht="15.75" x14ac:dyDescent="0.25">
      <c r="A85" s="19"/>
      <c r="B85" s="19">
        <v>18</v>
      </c>
      <c r="C85" s="25"/>
      <c r="D85" s="19"/>
      <c r="E85" s="19" t="s">
        <v>252</v>
      </c>
      <c r="F85"/>
      <c r="G85" s="19"/>
      <c r="H85" s="19"/>
      <c r="I85" s="19"/>
      <c r="J85" s="19"/>
      <c r="K85" s="19"/>
      <c r="L85" s="19"/>
      <c r="M85" s="19"/>
      <c r="N85" s="19"/>
      <c r="O85" s="19"/>
      <c r="P85" s="19"/>
      <c r="Q85" s="19"/>
      <c r="R85" s="19"/>
      <c r="S85" s="19"/>
      <c r="T85" s="19"/>
      <c r="U85" s="19"/>
      <c r="V85" s="19"/>
      <c r="W85" s="19"/>
      <c r="X85" s="19"/>
      <c r="Y85" s="19"/>
      <c r="Z85" s="19"/>
      <c r="AA85" s="19"/>
      <c r="AB85" s="19"/>
    </row>
    <row r="86" spans="1:28" ht="15.75" x14ac:dyDescent="0.25">
      <c r="A86" s="19"/>
      <c r="B86" s="19">
        <v>19</v>
      </c>
      <c r="C86" s="25"/>
      <c r="D86" s="19"/>
      <c r="E86" s="19"/>
      <c r="F86"/>
      <c r="G86" s="19"/>
      <c r="H86" s="19"/>
      <c r="I86" s="19"/>
      <c r="J86" s="19"/>
      <c r="K86" s="19"/>
      <c r="L86" s="19"/>
      <c r="M86" s="19"/>
      <c r="N86" s="19"/>
      <c r="O86" s="19"/>
      <c r="P86" s="19"/>
      <c r="Q86" s="19"/>
      <c r="R86" s="19"/>
      <c r="S86" s="19"/>
      <c r="T86" s="19"/>
      <c r="U86" s="19"/>
      <c r="V86" s="19"/>
      <c r="W86" s="19"/>
      <c r="X86" s="19"/>
      <c r="Y86" s="19"/>
      <c r="Z86" s="19"/>
      <c r="AA86" s="19"/>
      <c r="AB86" s="19"/>
    </row>
    <row r="87" spans="1:28" ht="15.75" x14ac:dyDescent="0.25">
      <c r="A87" s="19"/>
      <c r="B87" s="19"/>
      <c r="C87" s="19"/>
      <c r="D87" s="19"/>
      <c r="E87" s="19"/>
      <c r="F87"/>
      <c r="G87" s="19"/>
      <c r="H87" s="19"/>
      <c r="I87" s="19"/>
      <c r="J87" s="19"/>
      <c r="K87" s="19"/>
      <c r="L87" s="19"/>
      <c r="M87" s="19"/>
      <c r="N87" s="19"/>
      <c r="O87" s="19"/>
      <c r="P87" s="19"/>
      <c r="Q87" s="19"/>
      <c r="R87" s="19"/>
      <c r="S87" s="19"/>
      <c r="T87" s="19"/>
      <c r="U87" s="19"/>
      <c r="V87" s="19"/>
      <c r="W87" s="19"/>
      <c r="X87" s="19"/>
      <c r="Y87" s="19"/>
      <c r="Z87" s="19"/>
      <c r="AA87" s="19"/>
      <c r="AB87" s="19"/>
    </row>
    <row r="88" spans="1:28" ht="15.75" x14ac:dyDescent="0.25">
      <c r="A88" s="19" t="s">
        <v>241</v>
      </c>
      <c r="B88" s="19"/>
      <c r="C88" s="19" t="s">
        <v>253</v>
      </c>
      <c r="D88" s="19"/>
      <c r="E88" s="19" t="s">
        <v>254</v>
      </c>
      <c r="F88"/>
      <c r="G88" s="19"/>
      <c r="H88" s="19"/>
      <c r="I88" s="19"/>
      <c r="J88" s="19"/>
      <c r="K88" s="19"/>
      <c r="L88" s="19"/>
      <c r="M88" s="19"/>
      <c r="N88" s="19"/>
      <c r="O88" s="19"/>
      <c r="P88" s="19"/>
      <c r="Q88" s="19"/>
      <c r="R88" s="19"/>
      <c r="S88" s="19"/>
      <c r="T88" s="19"/>
      <c r="U88" s="19"/>
      <c r="V88" s="19"/>
      <c r="W88" s="19"/>
      <c r="X88" s="19"/>
      <c r="Y88" s="19"/>
      <c r="Z88" s="19"/>
      <c r="AA88" s="19"/>
      <c r="AB88" s="19"/>
    </row>
    <row r="89" spans="1:28" ht="15.75" x14ac:dyDescent="0.25">
      <c r="A89" s="19" t="s">
        <v>255</v>
      </c>
      <c r="B89" s="19"/>
      <c r="C89" s="19" t="s">
        <v>256</v>
      </c>
      <c r="D89" s="19"/>
      <c r="E89" s="19" t="s">
        <v>257</v>
      </c>
      <c r="F89"/>
      <c r="G89" s="19"/>
      <c r="H89" s="19"/>
      <c r="I89" s="19"/>
      <c r="J89" s="19"/>
      <c r="K89" s="19"/>
      <c r="L89" s="19"/>
      <c r="M89" s="19"/>
      <c r="N89" s="19"/>
      <c r="O89" s="19"/>
      <c r="P89" s="19"/>
      <c r="Q89" s="19"/>
      <c r="R89" s="19"/>
      <c r="S89" s="19"/>
      <c r="T89" s="19"/>
      <c r="U89" s="19"/>
      <c r="V89" s="19"/>
      <c r="W89" s="19"/>
      <c r="X89" s="19"/>
      <c r="Y89" s="19"/>
      <c r="Z89" s="19"/>
      <c r="AA89" s="19"/>
      <c r="AB89" s="19"/>
    </row>
    <row r="90" spans="1:28" ht="15.75" x14ac:dyDescent="0.25">
      <c r="A90"/>
      <c r="B90" s="19"/>
      <c r="C90" s="19">
        <v>2</v>
      </c>
      <c r="D90" s="19"/>
      <c r="E90" t="s">
        <v>258</v>
      </c>
      <c r="F90"/>
      <c r="G90" s="19"/>
      <c r="H90" s="19"/>
      <c r="I90" s="19"/>
      <c r="J90" s="19"/>
      <c r="K90" s="19"/>
      <c r="L90" s="19"/>
      <c r="M90" s="19"/>
      <c r="N90" s="19"/>
      <c r="O90" s="19"/>
      <c r="P90" s="19"/>
      <c r="Q90" s="19"/>
      <c r="R90" s="19"/>
      <c r="S90" s="19"/>
      <c r="T90" s="19"/>
      <c r="U90" s="19"/>
      <c r="V90" s="19"/>
      <c r="W90" s="19"/>
      <c r="X90" s="19"/>
      <c r="Y90" s="19"/>
      <c r="Z90" s="19"/>
      <c r="AA90" s="19"/>
      <c r="AB90" s="19"/>
    </row>
    <row r="91" spans="1:28" ht="15.75" x14ac:dyDescent="0.25">
      <c r="A91" s="19"/>
      <c r="B91" s="19" t="s">
        <v>167</v>
      </c>
      <c r="C91" s="19" t="s">
        <v>168</v>
      </c>
      <c r="D91" s="19"/>
      <c r="E91" s="19" t="s">
        <v>259</v>
      </c>
      <c r="F91"/>
      <c r="G91" s="19"/>
      <c r="H91" s="19"/>
      <c r="I91" s="19"/>
      <c r="J91" s="19"/>
      <c r="K91" s="19"/>
      <c r="L91" s="19"/>
      <c r="M91" s="19"/>
      <c r="N91" s="19"/>
      <c r="O91" s="19"/>
      <c r="P91" s="19"/>
      <c r="Q91" s="19"/>
      <c r="R91" s="19"/>
      <c r="S91" s="19"/>
      <c r="T91" s="19"/>
      <c r="U91" s="19"/>
      <c r="V91" s="19"/>
      <c r="W91" s="19"/>
      <c r="X91" s="19"/>
      <c r="Y91" s="19"/>
      <c r="Z91" s="19"/>
      <c r="AA91" s="19"/>
      <c r="AB91" s="19"/>
    </row>
    <row r="92" spans="1:28" ht="15.75" x14ac:dyDescent="0.25">
      <c r="A92" s="19"/>
      <c r="B92" s="19">
        <v>1</v>
      </c>
      <c r="C92" s="19">
        <f>(B92^2)+C90</f>
        <v>3</v>
      </c>
      <c r="D92" s="19"/>
      <c r="E92" s="19" t="s">
        <v>260</v>
      </c>
      <c r="F92"/>
      <c r="G92" s="19"/>
      <c r="H92" s="19"/>
      <c r="I92" s="19"/>
      <c r="J92" s="19"/>
      <c r="K92" s="19"/>
      <c r="L92" s="19"/>
      <c r="M92" s="19"/>
      <c r="N92" s="19"/>
      <c r="O92" s="19"/>
      <c r="P92" s="19"/>
      <c r="Q92" s="19"/>
      <c r="R92" s="19"/>
      <c r="S92" s="19"/>
      <c r="T92" s="19"/>
      <c r="U92" s="19"/>
      <c r="V92" s="19"/>
      <c r="W92" s="19"/>
      <c r="X92" s="19"/>
      <c r="Y92" s="19"/>
      <c r="Z92" s="19"/>
      <c r="AA92" s="19"/>
      <c r="AB92" s="19"/>
    </row>
    <row r="93" spans="1:28" ht="15.75" x14ac:dyDescent="0.25">
      <c r="A93" s="19"/>
      <c r="B93" s="19">
        <v>2</v>
      </c>
      <c r="C93" s="19"/>
      <c r="D93" s="19"/>
      <c r="E93" t="s">
        <v>261</v>
      </c>
      <c r="F93"/>
      <c r="G93" s="19"/>
      <c r="H93" s="19"/>
      <c r="I93" s="19"/>
      <c r="J93" s="19"/>
      <c r="K93" s="19"/>
      <c r="L93" s="19"/>
      <c r="M93" s="19"/>
      <c r="N93" s="19"/>
      <c r="O93" s="19"/>
      <c r="P93" s="19"/>
      <c r="Q93" s="19"/>
      <c r="R93" s="19"/>
      <c r="S93" s="19"/>
      <c r="T93" s="19"/>
      <c r="U93" s="19"/>
      <c r="V93" s="19"/>
      <c r="W93" s="19"/>
      <c r="X93" s="19"/>
      <c r="Y93" s="19"/>
      <c r="Z93" s="19"/>
      <c r="AA93" s="19"/>
      <c r="AB93" s="19"/>
    </row>
    <row r="94" spans="1:28" ht="15.75" x14ac:dyDescent="0.25">
      <c r="A94" s="19"/>
      <c r="B94" s="19">
        <v>3</v>
      </c>
      <c r="C94" s="19"/>
      <c r="D94" s="19"/>
      <c r="E94" s="19" t="s">
        <v>262</v>
      </c>
      <c r="F94"/>
      <c r="G94" s="19"/>
      <c r="H94" s="19"/>
      <c r="I94" s="19"/>
      <c r="J94" s="19"/>
      <c r="K94" s="19"/>
      <c r="L94" s="19"/>
      <c r="M94" s="19"/>
      <c r="N94" s="19"/>
      <c r="O94" s="19"/>
      <c r="P94" s="19"/>
      <c r="Q94" s="19"/>
      <c r="R94" s="19"/>
      <c r="S94" s="19"/>
      <c r="T94" s="19"/>
      <c r="U94" s="19"/>
      <c r="V94" s="19"/>
      <c r="W94" s="19"/>
      <c r="X94" s="19"/>
      <c r="Y94" s="19"/>
      <c r="Z94" s="19"/>
      <c r="AA94" s="19"/>
      <c r="AB94" s="19"/>
    </row>
    <row r="95" spans="1:28" ht="15.75" x14ac:dyDescent="0.25">
      <c r="A95" s="19"/>
      <c r="B95" s="19">
        <v>4</v>
      </c>
      <c r="C95" s="19"/>
      <c r="D95" s="19"/>
      <c r="E95" s="19" t="s">
        <v>263</v>
      </c>
      <c r="F95"/>
      <c r="G95" s="19"/>
      <c r="H95" s="19"/>
      <c r="I95" s="19"/>
      <c r="J95" s="19"/>
      <c r="K95" s="19"/>
      <c r="L95" s="19"/>
      <c r="M95" s="19"/>
      <c r="N95" s="19"/>
      <c r="O95" s="19"/>
      <c r="P95" s="19"/>
      <c r="Q95" s="19"/>
      <c r="R95" s="19"/>
      <c r="S95" s="19"/>
      <c r="T95" s="19"/>
      <c r="U95" s="19"/>
      <c r="V95" s="19"/>
      <c r="W95" s="19"/>
      <c r="X95" s="19"/>
      <c r="Y95" s="19"/>
      <c r="Z95" s="19"/>
      <c r="AA95" s="19"/>
      <c r="AB95" s="19"/>
    </row>
    <row r="96" spans="1:28" ht="15.75" x14ac:dyDescent="0.25">
      <c r="A96" s="19"/>
      <c r="B96" s="19">
        <v>5</v>
      </c>
      <c r="C96" s="19"/>
      <c r="D96" s="19"/>
      <c r="E96" s="19" t="s">
        <v>264</v>
      </c>
      <c r="F96"/>
      <c r="G96" s="19"/>
      <c r="H96" s="19"/>
      <c r="I96" s="19"/>
      <c r="J96" s="19"/>
      <c r="K96" s="19"/>
      <c r="L96" s="19"/>
      <c r="M96" s="19"/>
      <c r="N96" s="19"/>
      <c r="O96" s="19"/>
      <c r="P96" s="19"/>
      <c r="Q96" s="19"/>
      <c r="R96" s="19"/>
      <c r="S96" s="19"/>
      <c r="T96" s="19"/>
      <c r="U96" s="19"/>
      <c r="V96" s="19"/>
      <c r="W96" s="19"/>
      <c r="X96" s="19"/>
      <c r="Y96" s="19"/>
      <c r="Z96" s="19"/>
      <c r="AA96" s="19"/>
      <c r="AB96" s="19"/>
    </row>
    <row r="97" spans="1:28" ht="15.75" x14ac:dyDescent="0.25">
      <c r="A97" s="19"/>
      <c r="B97" s="19">
        <v>6</v>
      </c>
      <c r="C97" s="19"/>
      <c r="D97" s="19"/>
      <c r="E97" s="19" t="s">
        <v>265</v>
      </c>
      <c r="F97"/>
      <c r="G97" s="19"/>
      <c r="H97" s="19"/>
      <c r="I97" s="19"/>
      <c r="J97" s="19"/>
      <c r="K97" s="19"/>
      <c r="L97" s="19"/>
      <c r="M97" s="19"/>
      <c r="N97" s="19"/>
      <c r="O97" s="19"/>
      <c r="P97" s="19"/>
      <c r="Q97" s="19"/>
      <c r="R97" s="19"/>
      <c r="S97" s="19"/>
      <c r="T97" s="19"/>
      <c r="U97" s="19"/>
      <c r="V97" s="19"/>
      <c r="W97" s="19"/>
      <c r="X97" s="19"/>
      <c r="Y97" s="19"/>
      <c r="Z97" s="19"/>
      <c r="AA97" s="19"/>
      <c r="AB97" s="19"/>
    </row>
    <row r="98" spans="1:28" ht="15.75" x14ac:dyDescent="0.25">
      <c r="A98" s="19"/>
      <c r="B98" s="19">
        <v>7</v>
      </c>
      <c r="C98" s="19"/>
      <c r="D98" s="19"/>
      <c r="E98" t="s">
        <v>266</v>
      </c>
      <c r="F98"/>
      <c r="G98" s="19"/>
      <c r="H98" s="19"/>
      <c r="I98" s="19"/>
      <c r="J98" s="19"/>
      <c r="K98" s="19"/>
      <c r="L98" s="19"/>
      <c r="M98" s="19"/>
      <c r="N98" s="19"/>
      <c r="O98" s="19"/>
      <c r="P98" s="19"/>
      <c r="Q98" s="19"/>
      <c r="R98" s="19"/>
      <c r="S98" s="19"/>
      <c r="T98" s="19"/>
      <c r="U98" s="19"/>
      <c r="V98" s="19"/>
      <c r="W98" s="19"/>
      <c r="X98" s="19"/>
      <c r="Y98" s="19"/>
      <c r="Z98" s="19"/>
      <c r="AA98" s="19"/>
      <c r="AB98" s="19"/>
    </row>
    <row r="99" spans="1:28" ht="15.75" x14ac:dyDescent="0.25">
      <c r="A99" s="19"/>
      <c r="B99" s="19">
        <v>8</v>
      </c>
      <c r="C99" s="19"/>
      <c r="D99" s="19"/>
      <c r="E99" s="19" t="s">
        <v>267</v>
      </c>
      <c r="F99"/>
      <c r="G99"/>
      <c r="H99"/>
      <c r="I99"/>
      <c r="J99"/>
      <c r="K99"/>
      <c r="L99"/>
      <c r="M99"/>
      <c r="N99"/>
      <c r="O99"/>
      <c r="P99"/>
      <c r="Q99"/>
      <c r="R99"/>
      <c r="S99"/>
      <c r="T99"/>
      <c r="U99" s="19"/>
      <c r="V99" s="19"/>
      <c r="W99" s="19"/>
      <c r="X99" s="19"/>
      <c r="Y99" s="19"/>
      <c r="Z99" s="19"/>
      <c r="AA99" s="19"/>
      <c r="AB99" s="19"/>
    </row>
    <row r="100" spans="1:28" ht="15.75" x14ac:dyDescent="0.25">
      <c r="A100" s="19"/>
      <c r="B100" s="19">
        <v>9</v>
      </c>
      <c r="C100" s="19"/>
      <c r="D100" s="19"/>
      <c r="E100"/>
      <c r="F100"/>
      <c r="G100"/>
      <c r="H100"/>
      <c r="I100"/>
      <c r="J100"/>
      <c r="K100"/>
      <c r="L100"/>
      <c r="M100"/>
      <c r="N100"/>
      <c r="O100"/>
      <c r="P100"/>
      <c r="Q100"/>
      <c r="R100"/>
      <c r="S100"/>
      <c r="T100"/>
      <c r="U100" s="19"/>
      <c r="V100" s="19"/>
      <c r="W100" s="19"/>
      <c r="X100" s="19"/>
      <c r="Y100" s="19"/>
      <c r="Z100" s="19"/>
      <c r="AA100" s="19"/>
      <c r="AB100" s="19"/>
    </row>
    <row r="101" spans="1:28" ht="15.75" x14ac:dyDescent="0.25">
      <c r="A101" s="19"/>
      <c r="B101" s="19">
        <v>10</v>
      </c>
      <c r="C101" s="19"/>
      <c r="D101" s="19"/>
      <c r="E101" s="19" t="s">
        <v>268</v>
      </c>
      <c r="F101"/>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ht="15.75" x14ac:dyDescent="0.25">
      <c r="A102" s="19"/>
      <c r="B102" s="19">
        <v>11</v>
      </c>
      <c r="C102" s="19"/>
      <c r="D102" s="19"/>
      <c r="E102" s="19" t="s">
        <v>1167</v>
      </c>
      <c r="F102"/>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ht="15.75" x14ac:dyDescent="0.25">
      <c r="A103" s="19"/>
      <c r="B103" s="19">
        <v>12</v>
      </c>
      <c r="C103" s="19"/>
      <c r="D103" s="19"/>
      <c r="E103" s="94" t="s">
        <v>1090</v>
      </c>
      <c r="F103"/>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ht="15.75" x14ac:dyDescent="0.25">
      <c r="A104" s="19"/>
      <c r="B104" s="19">
        <v>13</v>
      </c>
      <c r="C104" s="19"/>
      <c r="D104" s="19"/>
      <c r="E104" s="19" t="s">
        <v>269</v>
      </c>
      <c r="F104"/>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ht="15.75" x14ac:dyDescent="0.25">
      <c r="A105" s="19"/>
      <c r="B105" s="19">
        <v>14</v>
      </c>
      <c r="C105" s="19"/>
      <c r="D105" s="19"/>
      <c r="E105" s="19" t="s">
        <v>270</v>
      </c>
      <c r="F105"/>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ht="15.75" x14ac:dyDescent="0.25">
      <c r="A106" s="19"/>
      <c r="B106" s="19">
        <v>15</v>
      </c>
      <c r="C106" s="19"/>
      <c r="D106" s="19"/>
      <c r="E106" s="19" t="s">
        <v>271</v>
      </c>
      <c r="F106"/>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ht="15.75" x14ac:dyDescent="0.25">
      <c r="A107" s="19"/>
      <c r="B107" s="19">
        <v>16</v>
      </c>
      <c r="C107" s="19"/>
      <c r="D107" s="19"/>
      <c r="E107" s="19" t="s">
        <v>272</v>
      </c>
      <c r="F107"/>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ht="15.75" x14ac:dyDescent="0.25">
      <c r="A108" s="19"/>
      <c r="B108" s="19">
        <v>17</v>
      </c>
      <c r="C108" s="19"/>
      <c r="D108" s="19"/>
      <c r="E108" s="19" t="s">
        <v>273</v>
      </c>
      <c r="F108"/>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ht="15.75" x14ac:dyDescent="0.25">
      <c r="A109" s="19"/>
      <c r="B109" s="19">
        <v>18</v>
      </c>
      <c r="C109" s="19"/>
      <c r="D109" s="19"/>
      <c r="E109" s="19"/>
      <c r="F10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ht="15.75" x14ac:dyDescent="0.25">
      <c r="A110" s="19"/>
      <c r="B110" s="19">
        <v>19</v>
      </c>
      <c r="C110" s="19"/>
      <c r="D110" s="19"/>
      <c r="E110" s="19" t="s">
        <v>274</v>
      </c>
      <c r="F110"/>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ht="15.75" x14ac:dyDescent="0.25">
      <c r="A111" s="19"/>
      <c r="B111" s="19"/>
      <c r="C111" s="19"/>
      <c r="D111" s="19"/>
      <c r="E111" s="19" t="s">
        <v>1168</v>
      </c>
      <c r="F111"/>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ht="15.75" x14ac:dyDescent="0.25">
      <c r="A112" s="19"/>
      <c r="B112" s="19"/>
      <c r="C112" s="19"/>
      <c r="D112" s="19"/>
      <c r="E112" s="19" t="s">
        <v>275</v>
      </c>
      <c r="F112"/>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ht="15.75" x14ac:dyDescent="0.25">
      <c r="A113" s="19"/>
      <c r="B113" s="19"/>
      <c r="C113" s="19"/>
      <c r="D113" s="19"/>
      <c r="E113" t="s">
        <v>276</v>
      </c>
      <c r="F113"/>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ht="15.75" x14ac:dyDescent="0.25">
      <c r="A114" s="19"/>
      <c r="B114" s="19"/>
      <c r="C114" s="19"/>
      <c r="D114" s="19"/>
      <c r="E114" t="s">
        <v>277</v>
      </c>
      <c r="F114"/>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ht="15.75" x14ac:dyDescent="0.25">
      <c r="A115" s="19"/>
      <c r="B115" s="19"/>
      <c r="C115" s="19"/>
      <c r="D115" s="19"/>
      <c r="E115" t="s">
        <v>278</v>
      </c>
      <c r="F115"/>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ht="15.75" x14ac:dyDescent="0.2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ht="15.75" x14ac:dyDescent="0.2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ht="18" x14ac:dyDescent="0.25">
      <c r="A118" s="22" t="s">
        <v>279</v>
      </c>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ht="15.75" x14ac:dyDescent="0.25">
      <c r="A119" s="19"/>
      <c r="B119" s="26"/>
      <c r="C119" s="26" t="s">
        <v>253</v>
      </c>
      <c r="D119" s="19"/>
      <c r="E119" s="19"/>
      <c r="F119" s="19" t="s">
        <v>280</v>
      </c>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ht="15.75" x14ac:dyDescent="0.25">
      <c r="A120" s="19"/>
      <c r="B120" s="26"/>
      <c r="C120" s="26" t="s">
        <v>256</v>
      </c>
      <c r="D120" s="19"/>
      <c r="E120" s="19"/>
      <c r="F120" t="s">
        <v>281</v>
      </c>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ht="15.75" x14ac:dyDescent="0.25">
      <c r="A121" s="19"/>
      <c r="B121" s="26"/>
      <c r="C121" s="26">
        <v>2</v>
      </c>
      <c r="D121" s="19"/>
      <c r="E121" s="19"/>
      <c r="F121" t="s">
        <v>282</v>
      </c>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ht="15.75" x14ac:dyDescent="0.25">
      <c r="A122" s="19"/>
      <c r="B122" s="26" t="s">
        <v>167</v>
      </c>
      <c r="C122" s="26" t="s">
        <v>168</v>
      </c>
      <c r="D122" s="19"/>
      <c r="E122" s="19"/>
      <c r="F122" s="19" t="s">
        <v>283</v>
      </c>
      <c r="G122" s="19"/>
      <c r="H122" s="19"/>
      <c r="I122" s="19"/>
      <c r="J122" s="19"/>
      <c r="K122" s="19"/>
      <c r="L122" s="19"/>
      <c r="M122" s="19"/>
      <c r="N122" s="19"/>
      <c r="O122" s="19"/>
      <c r="P122" s="19"/>
      <c r="Q122" s="19"/>
      <c r="R122" s="19"/>
      <c r="S122" s="19"/>
      <c r="T122" s="19"/>
      <c r="U122" s="19"/>
      <c r="V122" s="19"/>
      <c r="W122" s="19"/>
      <c r="X122" s="19"/>
      <c r="Y122" s="19"/>
      <c r="Z122" s="19"/>
      <c r="AA122" s="19"/>
      <c r="AB122" s="19"/>
    </row>
    <row r="123" spans="1:28" ht="15.75" x14ac:dyDescent="0.25">
      <c r="A123" s="19"/>
      <c r="B123" s="26">
        <v>1</v>
      </c>
      <c r="C123" s="26">
        <f>(B123^2)+C$121</f>
        <v>3</v>
      </c>
      <c r="D123" s="19"/>
      <c r="E123" s="19"/>
      <c r="F123" s="19" t="s">
        <v>284</v>
      </c>
      <c r="G123" s="19"/>
      <c r="H123" s="19"/>
      <c r="I123" s="19"/>
      <c r="J123" s="19"/>
      <c r="K123" s="19"/>
      <c r="L123" s="19"/>
      <c r="M123" s="19"/>
      <c r="N123" s="19"/>
      <c r="O123" s="19"/>
      <c r="P123" s="19"/>
      <c r="Q123" s="19"/>
      <c r="R123" s="19"/>
      <c r="S123" s="19"/>
      <c r="T123" s="19"/>
      <c r="U123" s="19"/>
      <c r="V123" s="19"/>
      <c r="W123" s="19"/>
      <c r="X123" s="19"/>
      <c r="Y123" s="19"/>
      <c r="Z123" s="19"/>
      <c r="AA123" s="19"/>
      <c r="AB123" s="19"/>
    </row>
    <row r="124" spans="1:28" ht="15.75" x14ac:dyDescent="0.25">
      <c r="A124" s="19"/>
      <c r="B124" s="26">
        <v>2</v>
      </c>
      <c r="C124" s="26">
        <f>(B124^2)+C$121</f>
        <v>6</v>
      </c>
      <c r="D124" s="19"/>
      <c r="E124" s="19"/>
      <c r="F124" s="19" t="s">
        <v>285</v>
      </c>
      <c r="G124" s="19"/>
      <c r="H124" s="19"/>
      <c r="I124" s="19"/>
      <c r="J124" s="19"/>
      <c r="K124" s="19"/>
      <c r="L124" s="19"/>
      <c r="M124" s="19"/>
      <c r="N124" s="19"/>
      <c r="O124" s="19"/>
      <c r="P124" s="19"/>
      <c r="Q124" s="19"/>
      <c r="R124" s="19"/>
      <c r="S124" s="19"/>
      <c r="T124" s="19"/>
      <c r="U124" s="19"/>
      <c r="V124" s="19"/>
      <c r="W124" s="19"/>
      <c r="X124" s="19"/>
      <c r="Y124" s="19"/>
      <c r="Z124" s="19"/>
      <c r="AA124" s="19"/>
      <c r="AB124" s="19"/>
    </row>
    <row r="125" spans="1:28" ht="15.75" x14ac:dyDescent="0.25">
      <c r="A125" s="19"/>
      <c r="B125" s="26">
        <v>3</v>
      </c>
      <c r="C125" s="26">
        <f>(B125^2)+C$121</f>
        <v>11</v>
      </c>
      <c r="D125" s="19"/>
      <c r="E125" s="19"/>
      <c r="F125" s="19" t="s">
        <v>286</v>
      </c>
      <c r="G125" s="19"/>
      <c r="H125" s="19"/>
      <c r="I125" s="19"/>
      <c r="J125" s="19"/>
      <c r="K125" s="19"/>
      <c r="L125" s="19"/>
      <c r="M125" s="19"/>
      <c r="N125" s="19"/>
      <c r="O125" s="19"/>
      <c r="P125" s="19"/>
      <c r="Q125" s="19"/>
      <c r="R125" s="19"/>
      <c r="S125" s="19"/>
      <c r="T125" s="19"/>
      <c r="U125" s="19"/>
      <c r="V125" s="19"/>
      <c r="W125" s="19"/>
      <c r="X125" s="19"/>
      <c r="Y125" s="19"/>
      <c r="Z125" s="19"/>
      <c r="AA125" s="19"/>
      <c r="AB125" s="19"/>
    </row>
    <row r="126" spans="1:28" ht="15.75" x14ac:dyDescent="0.25">
      <c r="A126" s="19"/>
      <c r="B126" s="26">
        <v>4</v>
      </c>
      <c r="C126" s="26">
        <f>(B126^2)+C$121</f>
        <v>18</v>
      </c>
      <c r="D126" s="19"/>
      <c r="E126" s="19"/>
      <c r="F126" s="19" t="s">
        <v>287</v>
      </c>
      <c r="G126" s="19"/>
      <c r="H126" s="19"/>
      <c r="I126" s="19"/>
      <c r="J126" s="19"/>
      <c r="K126" s="19"/>
      <c r="L126" s="19"/>
      <c r="M126" s="19"/>
      <c r="N126" s="19"/>
      <c r="O126" s="19"/>
      <c r="P126" s="19"/>
      <c r="Q126" s="19"/>
      <c r="R126" s="19"/>
      <c r="S126" s="19"/>
      <c r="T126" s="19"/>
      <c r="U126" s="19"/>
      <c r="V126" s="19"/>
      <c r="W126" s="19"/>
      <c r="X126" s="19"/>
      <c r="Y126" s="19"/>
      <c r="Z126" s="19"/>
      <c r="AA126" s="19"/>
      <c r="AB126" s="19"/>
    </row>
    <row r="127" spans="1:28" ht="15.75" x14ac:dyDescent="0.25">
      <c r="A127" s="19"/>
      <c r="B127" s="19">
        <v>6</v>
      </c>
      <c r="C127" s="19">
        <f>(B127^2)+C$121</f>
        <v>38</v>
      </c>
      <c r="D127" s="19"/>
      <c r="E127" s="19"/>
      <c r="F127" s="19" t="s">
        <v>288</v>
      </c>
      <c r="G127" s="19"/>
      <c r="H127" s="19"/>
      <c r="I127" s="19"/>
      <c r="J127" s="19"/>
      <c r="K127" s="19"/>
      <c r="L127" s="19"/>
      <c r="M127" s="19"/>
      <c r="N127" s="19"/>
      <c r="O127" s="19"/>
      <c r="P127" s="19"/>
      <c r="Q127" s="19"/>
      <c r="R127" s="19"/>
      <c r="S127" s="19"/>
      <c r="T127" s="19"/>
      <c r="U127" s="19"/>
      <c r="V127" s="19"/>
      <c r="W127" s="19"/>
      <c r="X127" s="19"/>
      <c r="Y127" s="19"/>
      <c r="Z127" s="19"/>
      <c r="AA127" s="19"/>
      <c r="AB127" s="19"/>
    </row>
    <row r="128" spans="1:28" ht="15.75" x14ac:dyDescent="0.25">
      <c r="A128" s="19"/>
      <c r="B128"/>
      <c r="C128"/>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row>
    <row r="129" spans="1:28" ht="15.75" x14ac:dyDescent="0.2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row>
    <row r="130" spans="1:28" ht="15.75" x14ac:dyDescent="0.2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row>
    <row r="131" spans="1:28" ht="15.75" x14ac:dyDescent="0.2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row>
    <row r="132" spans="1:28" ht="15.75" x14ac:dyDescent="0.2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row>
    <row r="133" spans="1:28" ht="15.75" x14ac:dyDescent="0.2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row>
    <row r="134" spans="1:28" ht="15.75" x14ac:dyDescent="0.2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row>
    <row r="135" spans="1:28" ht="15.75" x14ac:dyDescent="0.2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row>
    <row r="136" spans="1:28" ht="15.75" x14ac:dyDescent="0.25">
      <c r="A136" s="19" t="s">
        <v>289</v>
      </c>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row>
    <row r="137" spans="1:28" ht="15.75" x14ac:dyDescent="0.25">
      <c r="A137" s="19" t="s">
        <v>290</v>
      </c>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row>
    <row r="138" spans="1:28" ht="15.75" x14ac:dyDescent="0.2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row>
    <row r="139" spans="1:28" ht="15.75" x14ac:dyDescent="0.2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row>
    <row r="140" spans="1:28" ht="18" x14ac:dyDescent="0.25">
      <c r="A140" s="22" t="s">
        <v>291</v>
      </c>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row>
    <row r="141" spans="1:28" ht="15.75" x14ac:dyDescent="0.25">
      <c r="A141" s="6" t="s">
        <v>292</v>
      </c>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row>
    <row r="142" spans="1:28" ht="15.75" x14ac:dyDescent="0.25">
      <c r="A142" s="19"/>
      <c r="B142" s="19"/>
      <c r="C142" s="19" t="s">
        <v>256</v>
      </c>
      <c r="D142" s="19" t="s">
        <v>256</v>
      </c>
      <c r="E142" s="19" t="s">
        <v>256</v>
      </c>
      <c r="F142" s="19"/>
      <c r="G142" s="19"/>
      <c r="H142" s="19"/>
      <c r="I142"/>
      <c r="J142" s="19"/>
      <c r="K142" s="19"/>
      <c r="L142" s="19"/>
      <c r="M142" s="19"/>
      <c r="N142" s="19"/>
      <c r="O142" s="19"/>
      <c r="P142" s="19"/>
      <c r="Q142" s="19"/>
      <c r="R142" s="19"/>
      <c r="S142" s="19"/>
      <c r="T142" s="19"/>
      <c r="U142" s="19"/>
      <c r="V142" s="19"/>
      <c r="W142" s="19"/>
      <c r="X142" s="19"/>
      <c r="Y142" s="19"/>
      <c r="Z142" s="19"/>
      <c r="AA142" s="19"/>
      <c r="AB142" s="19"/>
    </row>
    <row r="143" spans="1:28" ht="15.75" x14ac:dyDescent="0.25">
      <c r="A143" s="19"/>
      <c r="B143" s="19"/>
      <c r="C143" s="19">
        <v>2</v>
      </c>
      <c r="D143" s="19">
        <v>5</v>
      </c>
      <c r="E143" s="19">
        <v>7</v>
      </c>
      <c r="F143" s="19"/>
      <c r="G143" s="19"/>
      <c r="H143" s="19"/>
      <c r="I143"/>
      <c r="J143" s="19"/>
      <c r="K143" s="19"/>
      <c r="L143" s="19"/>
      <c r="M143" s="19"/>
      <c r="N143" s="19"/>
      <c r="O143" s="19"/>
      <c r="P143" s="19"/>
      <c r="Q143" s="19"/>
      <c r="R143" s="19"/>
      <c r="S143" s="19"/>
      <c r="T143" s="19"/>
      <c r="U143" s="19"/>
      <c r="V143" s="19"/>
      <c r="W143" s="19"/>
      <c r="X143" s="19"/>
      <c r="Y143" s="19"/>
      <c r="Z143" s="19"/>
      <c r="AA143" s="19"/>
      <c r="AB143" s="19"/>
    </row>
    <row r="144" spans="1:28" ht="15.75" x14ac:dyDescent="0.25">
      <c r="A144" s="19"/>
      <c r="B144" s="19" t="s">
        <v>167</v>
      </c>
      <c r="C144" s="19" t="s">
        <v>168</v>
      </c>
      <c r="D144" s="19" t="s">
        <v>168</v>
      </c>
      <c r="E144" s="19" t="s">
        <v>168</v>
      </c>
      <c r="F144" s="19"/>
      <c r="G144" s="19"/>
      <c r="H144" s="19"/>
      <c r="I144"/>
      <c r="J144" s="19"/>
      <c r="K144" s="19"/>
      <c r="L144" s="19"/>
      <c r="M144" s="19"/>
      <c r="N144" s="19"/>
      <c r="O144" s="19"/>
      <c r="P144" s="19"/>
      <c r="Q144" s="19"/>
      <c r="R144" s="19"/>
      <c r="S144" s="19"/>
      <c r="T144" s="19"/>
      <c r="U144" s="19"/>
      <c r="V144" s="19"/>
      <c r="W144" s="19"/>
      <c r="X144" s="19"/>
      <c r="Y144" s="19"/>
      <c r="Z144" s="19"/>
      <c r="AA144" s="19"/>
      <c r="AB144" s="19"/>
    </row>
    <row r="145" spans="1:28" ht="15.75" x14ac:dyDescent="0.25">
      <c r="A145" s="19"/>
      <c r="B145" s="19">
        <v>1</v>
      </c>
      <c r="C145" s="19">
        <f>(B145^2)+C$143</f>
        <v>3</v>
      </c>
      <c r="D145" s="19"/>
      <c r="E145" s="19"/>
      <c r="F145" s="19"/>
      <c r="G145" s="19" t="s">
        <v>293</v>
      </c>
      <c r="H145" s="19"/>
      <c r="I145"/>
      <c r="J145" s="19"/>
      <c r="K145" s="19"/>
      <c r="L145" s="19"/>
      <c r="M145" s="19"/>
      <c r="N145" s="19"/>
      <c r="O145" s="19"/>
      <c r="P145" s="19"/>
      <c r="Q145" s="19"/>
      <c r="R145" s="19"/>
      <c r="S145" s="19"/>
      <c r="T145" s="19"/>
      <c r="U145" s="19"/>
      <c r="V145" s="19"/>
      <c r="W145" s="19"/>
      <c r="X145" s="19"/>
      <c r="Y145" s="19"/>
      <c r="Z145" s="19"/>
      <c r="AA145" s="19"/>
      <c r="AB145" s="19"/>
    </row>
    <row r="146" spans="1:28" ht="15.75" x14ac:dyDescent="0.25">
      <c r="A146" s="19"/>
      <c r="B146" s="19">
        <v>2</v>
      </c>
      <c r="C146" s="19"/>
      <c r="D146" s="19"/>
      <c r="E146" s="19"/>
      <c r="F146" s="19"/>
      <c r="G146" s="19" t="s">
        <v>294</v>
      </c>
      <c r="H146" s="19"/>
      <c r="I146"/>
      <c r="J146" s="19"/>
      <c r="K146" s="19"/>
      <c r="L146" s="19"/>
      <c r="M146" s="19"/>
      <c r="N146" s="19"/>
      <c r="O146" s="19"/>
      <c r="P146" s="19"/>
      <c r="Q146" s="19"/>
      <c r="R146" s="19"/>
      <c r="S146" s="19"/>
      <c r="T146" s="19"/>
      <c r="U146" s="19"/>
      <c r="V146" s="19"/>
      <c r="W146" s="19"/>
      <c r="X146" s="19"/>
      <c r="Y146" s="19"/>
      <c r="Z146" s="19"/>
      <c r="AA146" s="19"/>
      <c r="AB146" s="19"/>
    </row>
    <row r="147" spans="1:28" ht="15.75" x14ac:dyDescent="0.25">
      <c r="A147" s="19"/>
      <c r="B147" s="19">
        <v>3</v>
      </c>
      <c r="C147" s="19"/>
      <c r="D147" s="19"/>
      <c r="E147" s="19"/>
      <c r="F147" s="19"/>
      <c r="G147" s="19"/>
      <c r="H147" s="19"/>
      <c r="I147"/>
      <c r="J147" s="19"/>
      <c r="K147" s="19"/>
      <c r="L147" s="19"/>
      <c r="M147" s="19"/>
      <c r="N147" s="19"/>
      <c r="O147" s="19"/>
      <c r="P147" s="19"/>
      <c r="Q147" s="19"/>
      <c r="R147" s="19"/>
      <c r="S147" s="19"/>
      <c r="T147" s="19"/>
      <c r="U147" s="19"/>
      <c r="V147" s="19"/>
      <c r="W147" s="19"/>
      <c r="X147" s="19"/>
      <c r="Y147" s="19"/>
      <c r="Z147" s="19"/>
      <c r="AA147" s="19"/>
      <c r="AB147" s="19"/>
    </row>
    <row r="148" spans="1:28" ht="15.75" x14ac:dyDescent="0.25">
      <c r="A148" s="19"/>
      <c r="B148" s="19">
        <v>4</v>
      </c>
      <c r="C148" s="19"/>
      <c r="D148" s="19"/>
      <c r="E148" s="19"/>
      <c r="F148" s="19"/>
      <c r="G148" s="19" t="s">
        <v>295</v>
      </c>
      <c r="H148" s="19"/>
      <c r="I148"/>
      <c r="J148" s="19"/>
      <c r="K148" s="19"/>
      <c r="L148" s="19"/>
      <c r="M148" s="19"/>
      <c r="N148" s="19"/>
      <c r="O148" s="19"/>
      <c r="P148" s="19"/>
      <c r="Q148" s="19"/>
      <c r="R148" s="19"/>
      <c r="S148" s="19"/>
      <c r="T148" s="19"/>
      <c r="U148" s="19"/>
      <c r="V148" s="19"/>
      <c r="W148" s="19"/>
      <c r="X148" s="19"/>
      <c r="Y148" s="19"/>
      <c r="Z148" s="19"/>
      <c r="AA148" s="19"/>
      <c r="AB148" s="19"/>
    </row>
    <row r="149" spans="1:28" ht="15.75" x14ac:dyDescent="0.25">
      <c r="A149" s="19"/>
      <c r="B149" s="19">
        <v>5</v>
      </c>
      <c r="C149" s="19"/>
      <c r="D149" s="19"/>
      <c r="E149" s="19"/>
      <c r="F149" s="19"/>
      <c r="G149" s="19" t="s">
        <v>296</v>
      </c>
      <c r="H149" s="19"/>
      <c r="I149"/>
      <c r="J149" s="19"/>
      <c r="K149" s="19"/>
      <c r="L149" s="19"/>
      <c r="M149" s="19"/>
      <c r="N149" s="19"/>
      <c r="O149" s="19"/>
      <c r="P149" s="19"/>
      <c r="Q149" s="19"/>
      <c r="R149" s="19"/>
      <c r="S149" s="19"/>
      <c r="T149" s="19"/>
      <c r="U149" s="19"/>
      <c r="V149" s="19"/>
      <c r="W149" s="19"/>
      <c r="X149" s="19"/>
      <c r="Y149" s="19"/>
      <c r="Z149" s="19"/>
      <c r="AA149" s="19"/>
      <c r="AB149" s="19"/>
    </row>
    <row r="150" spans="1:28" ht="15.75" x14ac:dyDescent="0.25">
      <c r="A150" s="19"/>
      <c r="B150" s="19">
        <v>6</v>
      </c>
      <c r="C150" s="19"/>
      <c r="D150" s="19"/>
      <c r="E150" s="19"/>
      <c r="F150" s="19"/>
      <c r="G150" t="s">
        <v>297</v>
      </c>
      <c r="H150" s="19"/>
      <c r="I150"/>
      <c r="J150" s="19"/>
      <c r="K150" s="19"/>
      <c r="L150" s="19"/>
      <c r="M150" s="19"/>
      <c r="N150" s="19"/>
      <c r="O150" s="19"/>
      <c r="P150" s="19"/>
      <c r="Q150" s="19"/>
      <c r="R150" s="19"/>
      <c r="S150" s="19"/>
      <c r="T150" s="19"/>
      <c r="U150" s="19"/>
      <c r="V150" s="19"/>
      <c r="W150" s="19"/>
      <c r="X150" s="19"/>
      <c r="Y150" s="19"/>
      <c r="Z150" s="19"/>
      <c r="AA150" s="19"/>
      <c r="AB150" s="19"/>
    </row>
    <row r="151" spans="1:28" ht="15.75" x14ac:dyDescent="0.25">
      <c r="A151" s="19"/>
      <c r="B151" s="19">
        <v>7</v>
      </c>
      <c r="C151" s="19"/>
      <c r="D151" s="19"/>
      <c r="E151" s="19"/>
      <c r="F151" s="19"/>
      <c r="G151" t="s">
        <v>298</v>
      </c>
      <c r="H151" s="19"/>
      <c r="I151"/>
      <c r="J151" s="19"/>
      <c r="K151" s="19"/>
      <c r="L151" s="19"/>
      <c r="M151" s="19"/>
      <c r="N151" s="19"/>
      <c r="O151" s="19"/>
      <c r="P151" s="19"/>
      <c r="Q151" s="19"/>
      <c r="R151" s="19"/>
      <c r="S151" s="19"/>
      <c r="T151" s="19"/>
      <c r="U151" s="19"/>
      <c r="V151" s="19"/>
      <c r="W151" s="19"/>
      <c r="X151" s="19"/>
      <c r="Y151" s="19"/>
      <c r="Z151" s="19"/>
      <c r="AA151" s="19"/>
      <c r="AB151" s="19"/>
    </row>
    <row r="152" spans="1:28" ht="15.75" x14ac:dyDescent="0.25">
      <c r="A152" s="19"/>
      <c r="B152" s="19">
        <v>8</v>
      </c>
      <c r="C152" s="19"/>
      <c r="D152" s="19"/>
      <c r="E152" s="19"/>
      <c r="F152" s="19"/>
      <c r="G152" t="s">
        <v>299</v>
      </c>
      <c r="H152" s="19"/>
      <c r="I152"/>
      <c r="J152" s="19"/>
      <c r="K152" s="19"/>
      <c r="L152" s="19"/>
      <c r="M152" s="19"/>
      <c r="N152" s="19"/>
      <c r="O152" s="19"/>
      <c r="P152" s="19"/>
      <c r="Q152" s="19"/>
      <c r="R152" s="19"/>
      <c r="S152" s="19"/>
      <c r="T152" s="19"/>
      <c r="U152" s="19"/>
      <c r="V152" s="19"/>
      <c r="W152" s="19"/>
      <c r="X152" s="19"/>
      <c r="Y152" s="19"/>
      <c r="Z152" s="19"/>
      <c r="AA152" s="19"/>
      <c r="AB152" s="19"/>
    </row>
    <row r="153" spans="1:28" ht="15.75" x14ac:dyDescent="0.25">
      <c r="A153" s="19"/>
      <c r="B153" s="19">
        <v>9</v>
      </c>
      <c r="C153" s="19"/>
      <c r="D153" s="19"/>
      <c r="E153" s="19"/>
      <c r="F153" s="19"/>
      <c r="G153" t="s">
        <v>300</v>
      </c>
      <c r="H153" s="19"/>
      <c r="I153"/>
      <c r="J153" s="19"/>
      <c r="K153" s="19"/>
      <c r="L153" s="19"/>
      <c r="M153" s="19"/>
      <c r="N153" s="19"/>
      <c r="O153" s="19"/>
      <c r="P153" s="19"/>
      <c r="Q153" s="19"/>
      <c r="R153" s="19"/>
      <c r="S153" s="19"/>
      <c r="T153" s="19"/>
      <c r="U153" s="19"/>
      <c r="V153" s="19"/>
      <c r="W153" s="19"/>
      <c r="X153" s="19"/>
      <c r="Y153" s="19"/>
      <c r="Z153" s="19"/>
      <c r="AA153" s="19"/>
      <c r="AB153" s="19"/>
    </row>
    <row r="154" spans="1:28" ht="15.75" x14ac:dyDescent="0.25">
      <c r="A154" s="19"/>
      <c r="B154" s="19">
        <v>10</v>
      </c>
      <c r="C154" s="19"/>
      <c r="D154" s="19"/>
      <c r="E154" s="19"/>
      <c r="F154" s="19"/>
      <c r="G154" t="s">
        <v>301</v>
      </c>
      <c r="H154" s="19"/>
      <c r="I154"/>
      <c r="J154" s="19"/>
      <c r="K154" s="19"/>
      <c r="L154" s="19"/>
      <c r="M154" s="19"/>
      <c r="N154" s="19"/>
      <c r="O154" s="19"/>
      <c r="P154" s="19"/>
      <c r="Q154" s="19"/>
      <c r="R154" s="19"/>
      <c r="S154" s="19"/>
      <c r="T154" s="19"/>
      <c r="U154" s="19"/>
      <c r="V154" s="19"/>
      <c r="W154" s="19"/>
      <c r="X154" s="19"/>
      <c r="Y154" s="19"/>
      <c r="Z154" s="19"/>
      <c r="AA154" s="19"/>
      <c r="AB154" s="19"/>
    </row>
    <row r="155" spans="1:28" ht="15.75" x14ac:dyDescent="0.25">
      <c r="A155" s="19"/>
      <c r="B155" s="19">
        <v>11</v>
      </c>
      <c r="C155" s="19"/>
      <c r="D155" s="19"/>
      <c r="E155" s="19"/>
      <c r="F155" s="19"/>
      <c r="G155" t="s">
        <v>302</v>
      </c>
      <c r="H155" s="19"/>
      <c r="I155"/>
      <c r="J155" s="19"/>
      <c r="K155" s="19"/>
      <c r="L155" s="19"/>
      <c r="M155" s="19"/>
      <c r="N155" s="19"/>
      <c r="O155" s="19"/>
      <c r="P155" s="19"/>
      <c r="Q155" s="19"/>
      <c r="R155" s="19"/>
      <c r="S155" s="19"/>
      <c r="T155" s="19"/>
      <c r="U155" s="19"/>
      <c r="V155" s="19"/>
      <c r="W155" s="19"/>
      <c r="X155" s="19"/>
      <c r="Y155" s="19"/>
      <c r="Z155" s="19"/>
      <c r="AA155" s="19"/>
      <c r="AB155" s="19"/>
    </row>
    <row r="156" spans="1:28" ht="15.75" x14ac:dyDescent="0.25">
      <c r="A156" s="19"/>
      <c r="B156" s="19">
        <v>12</v>
      </c>
      <c r="C156" s="19"/>
      <c r="D156" s="19"/>
      <c r="E156" s="19"/>
      <c r="F156" s="19"/>
      <c r="G156" t="s">
        <v>303</v>
      </c>
      <c r="H156" s="19"/>
      <c r="I156"/>
      <c r="J156" s="19"/>
      <c r="K156" s="19"/>
      <c r="L156" s="19"/>
      <c r="M156" s="19"/>
      <c r="N156" s="19"/>
      <c r="O156" s="19"/>
      <c r="P156" s="19"/>
      <c r="Q156" s="19"/>
      <c r="R156" s="19"/>
      <c r="S156" s="19"/>
      <c r="T156" s="19"/>
      <c r="U156" s="19"/>
      <c r="V156" s="19"/>
      <c r="W156" s="19"/>
      <c r="X156" s="19"/>
      <c r="Y156" s="19"/>
      <c r="Z156" s="19"/>
      <c r="AA156" s="19"/>
      <c r="AB156" s="19"/>
    </row>
    <row r="157" spans="1:28" ht="15.75" x14ac:dyDescent="0.25">
      <c r="A157" s="19"/>
      <c r="B157" s="19">
        <v>13</v>
      </c>
      <c r="C157" s="19"/>
      <c r="D157" s="19"/>
      <c r="E157" s="19"/>
      <c r="F157" s="19"/>
      <c r="G157" s="19" t="s">
        <v>304</v>
      </c>
      <c r="H157" s="19"/>
      <c r="I157"/>
      <c r="J157" s="19"/>
      <c r="K157" s="19"/>
      <c r="L157" s="19"/>
      <c r="M157" s="19"/>
      <c r="N157" s="19"/>
      <c r="O157" s="19"/>
      <c r="P157" s="19"/>
      <c r="Q157" s="19"/>
      <c r="R157" s="19"/>
      <c r="S157" s="19"/>
      <c r="T157" s="19"/>
      <c r="U157" s="19"/>
      <c r="V157" s="19"/>
      <c r="W157" s="19"/>
      <c r="X157" s="19"/>
      <c r="Y157" s="19"/>
      <c r="Z157" s="19"/>
      <c r="AA157" s="19"/>
      <c r="AB157" s="19"/>
    </row>
    <row r="158" spans="1:28" ht="15.75" x14ac:dyDescent="0.25">
      <c r="A158" s="19"/>
      <c r="B158" s="19">
        <v>14</v>
      </c>
      <c r="C158" s="19"/>
      <c r="D158" s="19"/>
      <c r="E158" s="19"/>
      <c r="F158" s="19"/>
      <c r="G158"/>
      <c r="H158" s="19"/>
      <c r="I158"/>
      <c r="J158" s="19"/>
      <c r="K158" s="19"/>
      <c r="L158" s="19"/>
      <c r="M158" s="19"/>
      <c r="N158" s="19"/>
      <c r="O158" s="19"/>
      <c r="P158" s="19"/>
      <c r="Q158" s="19"/>
      <c r="R158" s="19"/>
      <c r="S158" s="19"/>
      <c r="T158" s="19"/>
      <c r="U158" s="19"/>
      <c r="V158" s="19"/>
      <c r="W158" s="19"/>
      <c r="X158" s="19"/>
      <c r="Y158" s="19"/>
      <c r="Z158" s="19"/>
      <c r="AA158" s="19"/>
      <c r="AB158" s="19"/>
    </row>
    <row r="159" spans="1:28" ht="15.75" x14ac:dyDescent="0.25">
      <c r="A159" s="19"/>
      <c r="B159" s="19">
        <v>15</v>
      </c>
      <c r="C159" s="19"/>
      <c r="D159" s="19"/>
      <c r="E159" s="19"/>
      <c r="F159" s="19"/>
      <c r="G159"/>
      <c r="H159" s="19"/>
      <c r="I159"/>
      <c r="J159" s="19"/>
      <c r="K159" s="19"/>
      <c r="L159" s="19"/>
      <c r="M159" s="19"/>
      <c r="N159" s="19"/>
      <c r="O159" s="19"/>
      <c r="P159" s="19"/>
      <c r="Q159" s="19"/>
      <c r="R159" s="19"/>
      <c r="S159" s="19"/>
      <c r="T159" s="19"/>
      <c r="U159" s="19"/>
      <c r="V159" s="19"/>
      <c r="W159" s="19"/>
      <c r="X159" s="19"/>
      <c r="Y159" s="19"/>
      <c r="Z159" s="19"/>
      <c r="AA159" s="19"/>
      <c r="AB159" s="19"/>
    </row>
    <row r="160" spans="1:28" ht="15.75" x14ac:dyDescent="0.25">
      <c r="A160" s="19"/>
      <c r="B160" s="19">
        <v>16</v>
      </c>
      <c r="C160" s="19"/>
      <c r="D160" s="19"/>
      <c r="E160" s="19"/>
      <c r="F160" s="19"/>
      <c r="G160" s="19" t="s">
        <v>305</v>
      </c>
      <c r="H160" s="19"/>
      <c r="I160"/>
      <c r="J160" s="19"/>
      <c r="K160" s="19"/>
      <c r="L160" s="19"/>
      <c r="M160" s="19"/>
      <c r="N160" s="19"/>
      <c r="O160" s="19"/>
      <c r="P160" s="19"/>
      <c r="Q160" s="19"/>
      <c r="R160" s="19"/>
      <c r="S160" s="19"/>
      <c r="T160" s="19"/>
      <c r="U160" s="19"/>
      <c r="V160" s="19"/>
      <c r="W160" s="19"/>
      <c r="X160" s="19"/>
      <c r="Y160" s="19"/>
      <c r="Z160" s="19"/>
      <c r="AA160" s="19"/>
      <c r="AB160" s="19"/>
    </row>
    <row r="161" spans="1:28" ht="15.75" x14ac:dyDescent="0.25">
      <c r="A161" s="19"/>
      <c r="B161" s="19">
        <v>17</v>
      </c>
      <c r="C161" s="19"/>
      <c r="D161" s="19"/>
      <c r="E161" s="19"/>
      <c r="F161" s="19"/>
      <c r="G161" s="19" t="s">
        <v>306</v>
      </c>
      <c r="H161" s="19"/>
      <c r="I161"/>
      <c r="J161" s="19"/>
      <c r="K161" s="19"/>
      <c r="L161" s="19"/>
      <c r="M161" s="19"/>
      <c r="N161" s="19"/>
      <c r="O161" s="19"/>
      <c r="P161" s="19"/>
      <c r="Q161" s="19"/>
      <c r="R161" s="19"/>
      <c r="S161" s="19"/>
      <c r="T161" s="19"/>
      <c r="U161" s="19"/>
      <c r="V161" s="19"/>
      <c r="W161" s="19"/>
      <c r="X161" s="19"/>
      <c r="Y161" s="19"/>
      <c r="Z161" s="19"/>
      <c r="AA161" s="19"/>
      <c r="AB161" s="19"/>
    </row>
    <row r="162" spans="1:28" ht="15.75" x14ac:dyDescent="0.25">
      <c r="A162" s="19"/>
      <c r="B162" s="19">
        <v>18</v>
      </c>
      <c r="C162" s="19"/>
      <c r="D162" s="19"/>
      <c r="E162" s="19"/>
      <c r="F162" s="19"/>
      <c r="G162" s="19"/>
      <c r="H162" s="19"/>
      <c r="I162"/>
      <c r="J162" s="19"/>
      <c r="K162" s="19"/>
      <c r="L162" s="19"/>
      <c r="M162" s="19"/>
      <c r="N162" s="19"/>
      <c r="O162" s="19"/>
      <c r="P162" s="19"/>
      <c r="Q162" s="19"/>
      <c r="R162" s="19"/>
      <c r="S162" s="19"/>
      <c r="T162" s="19"/>
      <c r="U162" s="19"/>
      <c r="V162" s="19"/>
      <c r="W162" s="19"/>
      <c r="X162" s="19"/>
      <c r="Y162" s="19"/>
      <c r="Z162" s="19"/>
      <c r="AA162" s="19"/>
      <c r="AB162" s="19"/>
    </row>
    <row r="163" spans="1:28" ht="15.75" x14ac:dyDescent="0.25">
      <c r="A163" s="19"/>
      <c r="B163" s="19">
        <v>19</v>
      </c>
      <c r="C163" s="19"/>
      <c r="D163" s="19"/>
      <c r="E163" s="19"/>
      <c r="F163" s="19"/>
      <c r="G163" s="19" t="s">
        <v>307</v>
      </c>
      <c r="H163" s="19"/>
      <c r="I163"/>
      <c r="J163" s="19"/>
      <c r="K163" s="19"/>
      <c r="L163" s="19"/>
      <c r="M163" s="19"/>
      <c r="N163" s="19"/>
      <c r="O163" s="19"/>
      <c r="P163" s="19"/>
      <c r="Q163" s="19"/>
      <c r="R163" s="19"/>
      <c r="S163" s="19"/>
      <c r="T163" s="19"/>
      <c r="U163" s="19"/>
      <c r="V163" s="19"/>
      <c r="W163" s="19"/>
      <c r="X163" s="19"/>
      <c r="Y163" s="19"/>
      <c r="Z163" s="19"/>
      <c r="AA163" s="19"/>
      <c r="AB163" s="19"/>
    </row>
    <row r="164" spans="1:28" ht="15.75" x14ac:dyDescent="0.25">
      <c r="A164" s="19"/>
      <c r="B164" s="19"/>
      <c r="C164" s="19"/>
      <c r="D164" s="19"/>
      <c r="E164" s="19"/>
      <c r="F164" s="19"/>
      <c r="G164" s="19" t="s">
        <v>308</v>
      </c>
      <c r="H164" s="19"/>
      <c r="I164"/>
      <c r="J164" s="19"/>
      <c r="K164" s="19"/>
      <c r="L164" s="19"/>
      <c r="M164" s="19"/>
      <c r="N164" s="19"/>
      <c r="O164" s="19"/>
      <c r="P164" s="19"/>
      <c r="Q164" s="19"/>
      <c r="R164" s="19"/>
      <c r="S164" s="19"/>
      <c r="T164" s="19"/>
      <c r="U164" s="19"/>
      <c r="V164" s="19"/>
      <c r="W164" s="19"/>
      <c r="X164" s="19"/>
      <c r="Y164" s="19"/>
      <c r="Z164" s="19"/>
      <c r="AA164" s="19"/>
      <c r="AB164" s="19"/>
    </row>
    <row r="165" spans="1:28" ht="15.75" x14ac:dyDescent="0.25">
      <c r="A165" s="19"/>
      <c r="B165" s="19"/>
      <c r="C165" s="19"/>
      <c r="D165" s="19"/>
      <c r="E165" s="19"/>
      <c r="F165" s="19"/>
      <c r="G165" s="19"/>
      <c r="H165" s="19"/>
      <c r="I165"/>
      <c r="J165" s="19"/>
      <c r="K165" s="19"/>
      <c r="L165" s="19"/>
      <c r="M165" s="19"/>
      <c r="N165" s="19"/>
      <c r="O165" s="19"/>
      <c r="P165" s="19"/>
      <c r="Q165" s="19"/>
      <c r="R165" s="19"/>
      <c r="S165" s="19"/>
      <c r="T165" s="19"/>
      <c r="U165" s="19"/>
      <c r="V165" s="19"/>
      <c r="W165" s="19"/>
      <c r="X165" s="19"/>
      <c r="Y165" s="19"/>
      <c r="Z165" s="19"/>
      <c r="AA165" s="19"/>
      <c r="AB165" s="19"/>
    </row>
    <row r="166" spans="1:28" ht="15.75" x14ac:dyDescent="0.25">
      <c r="A166" s="19"/>
      <c r="B166" s="19"/>
      <c r="C166" s="19"/>
      <c r="D166" s="19"/>
      <c r="E166" s="19"/>
      <c r="F166" s="19"/>
      <c r="G166" s="19" t="s">
        <v>309</v>
      </c>
      <c r="H166" s="19"/>
      <c r="I166"/>
      <c r="J166" s="19"/>
      <c r="K166" s="19"/>
      <c r="L166" s="19"/>
      <c r="M166" s="19"/>
      <c r="N166" s="19"/>
      <c r="O166" s="19"/>
      <c r="P166" s="19"/>
      <c r="Q166" s="19"/>
      <c r="R166" s="19"/>
      <c r="S166" s="19"/>
      <c r="T166" s="19"/>
      <c r="U166" s="19"/>
      <c r="V166" s="19"/>
      <c r="W166" s="19"/>
      <c r="X166" s="19"/>
      <c r="Y166" s="19"/>
      <c r="Z166" s="19"/>
      <c r="AA166" s="19"/>
      <c r="AB166" s="19"/>
    </row>
    <row r="167" spans="1:28" ht="15.75" x14ac:dyDescent="0.2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row>
    <row r="168" spans="1:28" ht="15.75" x14ac:dyDescent="0.2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row>
    <row r="169" spans="1:28" ht="18" x14ac:dyDescent="0.25">
      <c r="A169" s="22" t="s">
        <v>582</v>
      </c>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row>
    <row r="170" spans="1:28" ht="15.75" x14ac:dyDescent="0.2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row>
    <row r="171" spans="1:28" ht="15.75" x14ac:dyDescent="0.25">
      <c r="A171" s="21" t="s">
        <v>310</v>
      </c>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row>
    <row r="172" spans="1:28" ht="15.75" x14ac:dyDescent="0.25">
      <c r="A172" s="21" t="s">
        <v>311</v>
      </c>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row>
    <row r="173" spans="1:28" ht="15.75" x14ac:dyDescent="0.25">
      <c r="A173" s="21" t="s">
        <v>312</v>
      </c>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row>
    <row r="174" spans="1:28" ht="15.75" x14ac:dyDescent="0.25">
      <c r="A174" s="21" t="s">
        <v>313</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row>
    <row r="175" spans="1:28" ht="15.75" x14ac:dyDescent="0.25">
      <c r="A175" s="21" t="s">
        <v>314</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row>
    <row r="176" spans="1:28" ht="15.75" x14ac:dyDescent="0.25">
      <c r="A176" s="2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row>
    <row r="177" spans="1:28" ht="15.75" x14ac:dyDescent="0.2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row>
    <row r="178" spans="1:28" ht="15.75" x14ac:dyDescent="0.2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row>
    <row r="179" spans="1:28" ht="15.75" x14ac:dyDescent="0.2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row>
    <row r="180" spans="1:28" ht="15.75" x14ac:dyDescent="0.2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row>
    <row r="181" spans="1:28" ht="15.75"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row>
    <row r="182" spans="1:28" ht="15.75"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row>
    <row r="183" spans="1:28" ht="15.75"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row>
    <row r="184" spans="1:28" ht="15.75"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row>
    <row r="185" spans="1:28" ht="15.75"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row>
    <row r="186" spans="1:28" ht="15.75"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row>
    <row r="187" spans="1:28" ht="15.75"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row>
    <row r="188" spans="1:28" ht="15.75"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row>
    <row r="189" spans="1:28" ht="15.75"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row>
    <row r="190" spans="1:28" ht="15.75"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row>
    <row r="191" spans="1:28" ht="15.75"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row>
    <row r="192" spans="1:28" ht="15.75"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row>
    <row r="193" spans="1:28" ht="15.75"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row>
    <row r="194" spans="1:28" ht="15.75"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row>
    <row r="195" spans="1:28" ht="15.75" x14ac:dyDescent="0.2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row>
    <row r="196" spans="1:28" ht="15.75"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row>
    <row r="197" spans="1:28" ht="15.75"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row>
    <row r="198" spans="1:28" ht="15.75"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row>
    <row r="199" spans="1:28" ht="15.75"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row>
    <row r="200" spans="1:28" ht="15.75"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row>
    <row r="201" spans="1:28" ht="15.75"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row>
    <row r="202" spans="1:28" ht="15.75"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row>
    <row r="203" spans="1:28" ht="15.75"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row>
    <row r="204" spans="1:28" ht="15.75"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row>
    <row r="205" spans="1:28" ht="15.75"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row>
    <row r="206" spans="1:28" ht="15.75"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row>
    <row r="207" spans="1:28" ht="15.75"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row>
    <row r="208" spans="1:28" ht="15.75"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row>
    <row r="209" spans="1:28" ht="15.75"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row>
    <row r="210" spans="1:28" ht="15.75"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row>
    <row r="211" spans="1:28" ht="15.75"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row>
    <row r="212" spans="1:28" ht="15.75"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row>
    <row r="213" spans="1:28" ht="15.75"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row>
    <row r="214" spans="1:28" ht="15.75"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row>
    <row r="215" spans="1:28" ht="15.75"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row>
    <row r="216" spans="1:28" ht="15.75"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row>
    <row r="217" spans="1:28" ht="15.75"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row>
    <row r="218" spans="1:28" ht="15.75"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row>
    <row r="219" spans="1:28" ht="15.75"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row>
    <row r="220" spans="1:28" ht="15.75"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row>
    <row r="221" spans="1:28" ht="15.75"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row>
    <row r="222" spans="1:28" ht="15.75"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row>
    <row r="223" spans="1:28" ht="15.75" x14ac:dyDescent="0.2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row>
    <row r="224" spans="1:28" ht="15.75"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row>
    <row r="225" spans="1:28" ht="15.75" x14ac:dyDescent="0.2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row>
    <row r="226" spans="1:28" ht="15.75"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row>
    <row r="227" spans="1:28" ht="15.75"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row>
    <row r="228" spans="1:28" ht="15.75"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row>
    <row r="229" spans="1:28" ht="15.75"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row>
    <row r="230" spans="1:28" ht="15.75"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row>
    <row r="231" spans="1:28" ht="15.75"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row>
    <row r="232" spans="1:28" ht="15.75"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row>
    <row r="233" spans="1:28" ht="15.75" x14ac:dyDescent="0.2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row>
    <row r="234" spans="1:28" ht="15.75" x14ac:dyDescent="0.2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row>
    <row r="235" spans="1:28" ht="15.75"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row>
    <row r="236" spans="1:28" ht="15.75" x14ac:dyDescent="0.2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row>
    <row r="237" spans="1:28" ht="15.75" x14ac:dyDescent="0.2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row>
    <row r="238" spans="1:28" ht="15.75"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row>
    <row r="239" spans="1:28" ht="15.75"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row>
    <row r="240" spans="1:28" ht="15.75"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row>
    <row r="241" spans="1:28" ht="15.75"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row>
    <row r="242" spans="1:28" ht="15.75"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row>
    <row r="243" spans="1:28" ht="15.75"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row>
    <row r="244" spans="1:28" ht="15.75"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row>
    <row r="245" spans="1:28" ht="15.75"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row>
    <row r="246" spans="1:28" ht="15.75"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row>
    <row r="247" spans="1:28" ht="15.75"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row>
    <row r="248" spans="1:28" ht="15.75"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row>
    <row r="249" spans="1:28" ht="15.75"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row>
    <row r="250" spans="1:28" ht="15.75"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row>
    <row r="251" spans="1:28" ht="15.75"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row>
    <row r="252" spans="1:28" ht="15.75"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row>
    <row r="253" spans="1:28" ht="15.75"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row>
    <row r="254" spans="1:28" ht="15.75"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row>
    <row r="255" spans="1:28" ht="15.75"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row>
    <row r="256" spans="1:28" ht="15.75"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row>
    <row r="257" spans="1:28" ht="15.75"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row>
    <row r="258" spans="1:28" ht="15.75"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row>
    <row r="259" spans="1:28" ht="15.75"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row>
    <row r="260" spans="1:28" ht="15.75"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row>
    <row r="261" spans="1:28" ht="15.75"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row>
    <row r="262" spans="1:28" ht="15.75"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row>
    <row r="263" spans="1:28" ht="15.75"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row>
    <row r="264" spans="1:28" ht="15.75" x14ac:dyDescent="0.2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row>
    <row r="265" spans="1:28" ht="15.75" x14ac:dyDescent="0.2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row>
    <row r="266" spans="1:28" ht="15.75" x14ac:dyDescent="0.2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row>
    <row r="267" spans="1:28" ht="15.75" x14ac:dyDescent="0.2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row>
    <row r="268" spans="1:28" ht="15.75" x14ac:dyDescent="0.2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row>
    <row r="269" spans="1:28" ht="15.75" x14ac:dyDescent="0.2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row>
    <row r="270" spans="1:28" ht="15.75" x14ac:dyDescent="0.2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row>
    <row r="271" spans="1:28" ht="15.75" x14ac:dyDescent="0.2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row>
    <row r="272" spans="1:28" ht="15.75" x14ac:dyDescent="0.2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row>
    <row r="273" spans="1:28" ht="15.75" x14ac:dyDescent="0.2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row>
    <row r="274" spans="1:28" ht="15.75" x14ac:dyDescent="0.2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row>
    <row r="275" spans="1:28" ht="15.75" x14ac:dyDescent="0.2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row>
    <row r="276" spans="1:28" ht="15.75" x14ac:dyDescent="0.2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row>
    <row r="277" spans="1:28" ht="15.75" x14ac:dyDescent="0.2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row>
    <row r="278" spans="1:28" ht="15.75" x14ac:dyDescent="0.2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row>
    <row r="279" spans="1:28" ht="15.75" x14ac:dyDescent="0.2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row>
    <row r="280" spans="1:28" ht="15.75" x14ac:dyDescent="0.2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row>
    <row r="281" spans="1:28" ht="15.75" x14ac:dyDescent="0.2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row>
    <row r="282" spans="1:28" ht="15.75" x14ac:dyDescent="0.2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row>
    <row r="283" spans="1:28" ht="15.75" x14ac:dyDescent="0.2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row>
    <row r="284" spans="1:28" ht="15.75" x14ac:dyDescent="0.2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row>
    <row r="285" spans="1:28" ht="15.75" x14ac:dyDescent="0.2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row>
    <row r="286" spans="1:28" ht="15.75" x14ac:dyDescent="0.2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row>
    <row r="287" spans="1:28" ht="15.75" x14ac:dyDescent="0.2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row>
    <row r="288" spans="1:28" ht="15.75" x14ac:dyDescent="0.2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row>
    <row r="289" spans="1:28" ht="15.75" x14ac:dyDescent="0.2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row>
    <row r="290" spans="1:28" ht="15.75" x14ac:dyDescent="0.2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row>
    <row r="291" spans="1:28" ht="15.75" x14ac:dyDescent="0.2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row>
    <row r="292" spans="1:28" ht="15.75" x14ac:dyDescent="0.2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row>
    <row r="293" spans="1:28" ht="15.75" x14ac:dyDescent="0.2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row>
    <row r="294" spans="1:28" ht="15.75" x14ac:dyDescent="0.2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row>
    <row r="295" spans="1:28" ht="15.75" x14ac:dyDescent="0.2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row>
    <row r="296" spans="1:28" ht="15.75" x14ac:dyDescent="0.2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row>
    <row r="297" spans="1:28" ht="15.75" x14ac:dyDescent="0.2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row>
    <row r="298" spans="1:28" ht="15.75" x14ac:dyDescent="0.2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row>
    <row r="299" spans="1:28" ht="15.75" x14ac:dyDescent="0.2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row>
    <row r="300" spans="1:28" ht="15.75" x14ac:dyDescent="0.2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row>
    <row r="301" spans="1:28" ht="15.75" x14ac:dyDescent="0.2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row>
    <row r="302" spans="1:28" ht="15.75"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row>
    <row r="303" spans="1:28" ht="15.75" x14ac:dyDescent="0.2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row>
    <row r="304" spans="1:28" ht="15.75"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row>
    <row r="305" spans="1:28" ht="15.75" x14ac:dyDescent="0.2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row>
    <row r="306" spans="1:28" ht="15.75" x14ac:dyDescent="0.2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row>
    <row r="307" spans="1:28" ht="15.75" x14ac:dyDescent="0.2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row>
    <row r="308" spans="1:28" ht="15.75" x14ac:dyDescent="0.2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row>
    <row r="309" spans="1:28" ht="15.75" x14ac:dyDescent="0.2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row>
    <row r="310" spans="1:28" ht="15.75" x14ac:dyDescent="0.2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row>
    <row r="311" spans="1:28" ht="15.75" x14ac:dyDescent="0.2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row>
    <row r="312" spans="1:28" ht="15.75" x14ac:dyDescent="0.2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row>
    <row r="313" spans="1:28" ht="15.75" x14ac:dyDescent="0.2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row>
    <row r="314" spans="1:28" ht="15.75" x14ac:dyDescent="0.2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row>
    <row r="315" spans="1:28" ht="15.75" x14ac:dyDescent="0.2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row>
    <row r="316" spans="1:28" ht="15.75" x14ac:dyDescent="0.2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row>
    <row r="317" spans="1:28" ht="15.75" x14ac:dyDescent="0.2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row>
    <row r="318" spans="1:28" ht="15.75" x14ac:dyDescent="0.2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row>
    <row r="319" spans="1:28" ht="15.75" x14ac:dyDescent="0.2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row>
    <row r="320" spans="1:28" ht="15.75" x14ac:dyDescent="0.2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row>
    <row r="321" spans="1:28" ht="15.75" x14ac:dyDescent="0.2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row>
    <row r="322" spans="1:28" ht="15.75"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row>
    <row r="323" spans="1:28" ht="15.75" x14ac:dyDescent="0.2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row>
    <row r="324" spans="1:28" ht="15.75"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row>
    <row r="325" spans="1:28" ht="15.75" x14ac:dyDescent="0.2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row>
    <row r="326" spans="1:28" ht="15.75" x14ac:dyDescent="0.2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row>
    <row r="327" spans="1:28" ht="15.75" x14ac:dyDescent="0.2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row>
    <row r="328" spans="1:28" ht="15.75" x14ac:dyDescent="0.2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row>
    <row r="329" spans="1:28" ht="15.75" x14ac:dyDescent="0.2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row>
    <row r="330" spans="1:28" ht="15.75" x14ac:dyDescent="0.2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row>
    <row r="331" spans="1:28" ht="15.75" x14ac:dyDescent="0.2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row>
    <row r="332" spans="1:28" ht="15.75" x14ac:dyDescent="0.2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row>
    <row r="333" spans="1:28" ht="15.75" x14ac:dyDescent="0.2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row>
    <row r="334" spans="1:28" ht="15.75"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row>
    <row r="335" spans="1:28" ht="15.75" x14ac:dyDescent="0.2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row>
    <row r="336" spans="1:28" ht="15.75"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row>
    <row r="337" spans="1:28" ht="15.75" x14ac:dyDescent="0.2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row>
    <row r="338" spans="1:28" ht="15.75"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row>
    <row r="339" spans="1:28" ht="15.75" x14ac:dyDescent="0.2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row>
    <row r="340" spans="1:28" ht="15.75" x14ac:dyDescent="0.2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row>
    <row r="341" spans="1:28" ht="15.75" x14ac:dyDescent="0.2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row>
    <row r="342" spans="1:28" ht="15.75" x14ac:dyDescent="0.2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row>
    <row r="343" spans="1:28" ht="15.75" x14ac:dyDescent="0.2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row>
    <row r="344" spans="1:28" ht="15.75" x14ac:dyDescent="0.2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row>
    <row r="345" spans="1:28" ht="15.75" x14ac:dyDescent="0.2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row>
    <row r="346" spans="1:28" ht="15.75" x14ac:dyDescent="0.2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row>
    <row r="347" spans="1:28" ht="15.75"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row>
    <row r="348" spans="1:28" ht="15.75" x14ac:dyDescent="0.2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row>
    <row r="349" spans="1:28" ht="15.75"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row>
    <row r="350" spans="1:28" ht="15.75" x14ac:dyDescent="0.2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row>
    <row r="351" spans="1:28" ht="15.75" x14ac:dyDescent="0.2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row>
    <row r="352" spans="1:28" ht="15.75" x14ac:dyDescent="0.2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row>
    <row r="353" spans="1:28" ht="15.75" x14ac:dyDescent="0.2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row>
    <row r="354" spans="1:28" ht="15.75" x14ac:dyDescent="0.2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row>
    <row r="355" spans="1:28" ht="15.75" x14ac:dyDescent="0.2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58"/>
  <sheetViews>
    <sheetView workbookViewId="0">
      <selection activeCell="A203" sqref="A203"/>
    </sheetView>
  </sheetViews>
  <sheetFormatPr defaultRowHeight="15" x14ac:dyDescent="0.2"/>
  <cols>
    <col min="1" max="1" width="25.5546875" customWidth="1"/>
    <col min="2" max="2" width="9.77734375" customWidth="1"/>
    <col min="3" max="3" width="14.109375" customWidth="1"/>
    <col min="4" max="4" width="9.77734375" customWidth="1"/>
    <col min="5" max="5" width="17.6640625" customWidth="1"/>
    <col min="6" max="28" width="9.77734375" customWidth="1"/>
  </cols>
  <sheetData>
    <row r="1" spans="1:28" ht="15.75" thickTop="1" x14ac:dyDescent="0.2">
      <c r="A1" s="62"/>
      <c r="B1" s="63"/>
      <c r="C1" s="63"/>
      <c r="D1" s="64"/>
    </row>
    <row r="2" spans="1:28" x14ac:dyDescent="0.2">
      <c r="A2" s="65"/>
      <c r="B2" s="66"/>
      <c r="C2" s="66"/>
      <c r="D2" s="67"/>
    </row>
    <row r="3" spans="1:28" ht="15.75" x14ac:dyDescent="0.25">
      <c r="A3" s="84" t="s">
        <v>775</v>
      </c>
      <c r="B3" s="66"/>
      <c r="C3" s="66"/>
      <c r="D3" s="67"/>
    </row>
    <row r="4" spans="1:28" x14ac:dyDescent="0.2">
      <c r="A4" s="65" t="s">
        <v>12</v>
      </c>
      <c r="B4" s="66"/>
      <c r="C4" s="66"/>
      <c r="D4" s="67"/>
    </row>
    <row r="5" spans="1:28" x14ac:dyDescent="0.2">
      <c r="A5" s="65" t="s">
        <v>777</v>
      </c>
      <c r="B5" s="66"/>
      <c r="C5" s="66"/>
      <c r="D5" s="67"/>
    </row>
    <row r="6" spans="1:28" x14ac:dyDescent="0.2">
      <c r="A6" s="65" t="s">
        <v>776</v>
      </c>
      <c r="B6" s="66"/>
      <c r="C6" s="66"/>
      <c r="D6" s="67"/>
    </row>
    <row r="7" spans="1:28" x14ac:dyDescent="0.2">
      <c r="A7" s="65" t="s">
        <v>778</v>
      </c>
      <c r="B7" s="66"/>
      <c r="C7" s="66"/>
      <c r="D7" s="67"/>
    </row>
    <row r="8" spans="1:28" x14ac:dyDescent="0.2">
      <c r="A8" s="65" t="s">
        <v>779</v>
      </c>
      <c r="B8" s="66"/>
      <c r="C8" s="66"/>
      <c r="D8" s="67"/>
    </row>
    <row r="9" spans="1:28" x14ac:dyDescent="0.2">
      <c r="A9" s="65" t="s">
        <v>780</v>
      </c>
      <c r="B9" s="66"/>
      <c r="C9" s="66"/>
      <c r="D9" s="67"/>
    </row>
    <row r="10" spans="1:28" x14ac:dyDescent="0.2">
      <c r="A10" s="65" t="s">
        <v>781</v>
      </c>
      <c r="B10" s="66"/>
      <c r="C10" s="66"/>
      <c r="D10" s="67"/>
    </row>
    <row r="11" spans="1:28" x14ac:dyDescent="0.2">
      <c r="A11" s="65"/>
      <c r="B11" s="66"/>
      <c r="C11" s="66"/>
      <c r="D11" s="67"/>
    </row>
    <row r="12" spans="1:28" x14ac:dyDescent="0.2">
      <c r="A12" s="65"/>
      <c r="B12" s="66"/>
      <c r="C12" s="66"/>
      <c r="D12" s="67"/>
    </row>
    <row r="13" spans="1:28" ht="15.75" thickBot="1" x14ac:dyDescent="0.25">
      <c r="A13" s="70"/>
      <c r="B13" s="71"/>
      <c r="C13" s="71"/>
      <c r="D13" s="72"/>
    </row>
    <row r="14" spans="1:28" ht="15.75" thickTop="1" x14ac:dyDescent="0.2"/>
    <row r="16" spans="1:28" x14ac:dyDescent="0.2">
      <c r="I16" s="2"/>
      <c r="J16" s="2"/>
      <c r="K16" s="2"/>
      <c r="L16" s="2"/>
      <c r="M16" s="2"/>
      <c r="N16" s="2"/>
      <c r="O16" s="2"/>
      <c r="P16" s="2"/>
      <c r="Q16" s="2"/>
      <c r="R16" s="2"/>
      <c r="S16" s="2"/>
      <c r="T16" s="2"/>
      <c r="U16" s="2"/>
      <c r="V16" s="2"/>
      <c r="W16" s="2"/>
      <c r="X16" s="2"/>
      <c r="Y16" s="2"/>
      <c r="Z16" s="2"/>
      <c r="AA16" s="2"/>
      <c r="AB16" s="2"/>
    </row>
    <row r="17" spans="1:28" x14ac:dyDescent="0.2">
      <c r="A17" s="2"/>
      <c r="B17" s="2"/>
      <c r="C17" s="2"/>
      <c r="D17" s="2"/>
      <c r="I17" s="2"/>
      <c r="J17" s="2"/>
      <c r="K17" s="2"/>
      <c r="L17" s="2"/>
      <c r="M17" s="2"/>
      <c r="N17" s="2"/>
      <c r="O17" s="2"/>
      <c r="P17" s="2"/>
      <c r="Q17" s="2"/>
      <c r="R17" s="2"/>
      <c r="S17" s="2"/>
      <c r="T17" s="2"/>
      <c r="U17" s="2"/>
      <c r="V17" s="2"/>
      <c r="W17" s="2"/>
      <c r="X17" s="2"/>
      <c r="Y17" s="2"/>
      <c r="Z17" s="2"/>
      <c r="AA17" s="2"/>
      <c r="AB17" s="2"/>
    </row>
    <row r="18" spans="1:28" x14ac:dyDescent="0.2">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row>
    <row r="19" spans="1:28" ht="18" x14ac:dyDescent="0.25">
      <c r="A19" s="3" t="s">
        <v>315</v>
      </c>
      <c r="B19" s="2"/>
      <c r="C19" s="2"/>
      <c r="D19" s="2"/>
      <c r="E19" s="2"/>
      <c r="F19" s="2"/>
      <c r="G19" s="2"/>
      <c r="H19" s="2"/>
      <c r="I19" s="2"/>
      <c r="J19" s="2"/>
      <c r="K19" s="2"/>
      <c r="L19" s="2"/>
      <c r="M19" s="2"/>
      <c r="N19" s="2"/>
      <c r="O19" s="2"/>
      <c r="P19" s="2"/>
      <c r="Q19" s="2"/>
      <c r="R19" s="2"/>
      <c r="S19" s="2"/>
      <c r="T19" s="2"/>
      <c r="U19" s="2"/>
      <c r="V19" s="2"/>
      <c r="W19" s="2"/>
      <c r="X19" s="2"/>
      <c r="Y19" s="2"/>
      <c r="Z19" s="2"/>
      <c r="AA19" s="2"/>
      <c r="AB19" s="2"/>
    </row>
    <row r="20" spans="1:28" x14ac:dyDescent="0.2">
      <c r="A20" s="6" t="s">
        <v>1091</v>
      </c>
      <c r="B20" s="2"/>
      <c r="C20" s="2"/>
      <c r="D20" s="2"/>
      <c r="E20" s="2"/>
      <c r="F20" s="2"/>
      <c r="G20" s="2"/>
      <c r="H20" s="2"/>
      <c r="I20" s="2"/>
      <c r="J20" s="2"/>
      <c r="K20" s="2"/>
      <c r="L20" s="2"/>
      <c r="M20" s="2"/>
      <c r="N20" s="2"/>
      <c r="O20" s="2"/>
      <c r="P20" s="2"/>
      <c r="Q20" s="2"/>
      <c r="R20" s="2"/>
      <c r="S20" s="2"/>
      <c r="T20" s="2"/>
      <c r="U20" s="2"/>
      <c r="V20" s="2"/>
      <c r="W20" s="2"/>
      <c r="X20" s="2"/>
      <c r="Y20" s="2"/>
      <c r="Z20" s="2"/>
      <c r="AA20" s="2"/>
      <c r="AB20" s="2"/>
    </row>
    <row r="21" spans="1:28" x14ac:dyDescent="0.2">
      <c r="A21" s="6" t="s">
        <v>1092</v>
      </c>
      <c r="B21" s="2"/>
      <c r="C21" s="2"/>
      <c r="D21" s="2"/>
      <c r="E21" s="2"/>
      <c r="F21" s="2"/>
      <c r="G21" s="2"/>
      <c r="H21" s="2"/>
      <c r="I21" s="2"/>
      <c r="J21" s="2"/>
      <c r="K21" s="2"/>
      <c r="L21" s="2"/>
      <c r="M21" s="2"/>
      <c r="N21" s="2"/>
      <c r="O21" s="2"/>
      <c r="P21" s="2"/>
      <c r="Q21" s="2"/>
      <c r="R21" s="2"/>
      <c r="S21" s="2"/>
      <c r="T21" s="2"/>
      <c r="U21" s="2"/>
      <c r="V21" s="2"/>
      <c r="W21" s="2"/>
      <c r="X21" s="2"/>
      <c r="Y21" s="2"/>
      <c r="Z21" s="2"/>
      <c r="AA21" s="2"/>
      <c r="AB21" s="2"/>
    </row>
    <row r="22" spans="1:28"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row>
    <row r="23" spans="1:28" ht="18" x14ac:dyDescent="0.25">
      <c r="A23" s="3" t="s">
        <v>316</v>
      </c>
      <c r="B23" s="2"/>
      <c r="C23" s="2"/>
      <c r="D23" s="2"/>
      <c r="E23" s="2"/>
      <c r="F23" s="2"/>
      <c r="G23" s="2"/>
      <c r="H23" s="2"/>
      <c r="I23" s="2"/>
      <c r="J23" s="2"/>
      <c r="K23" s="2"/>
      <c r="L23" s="2"/>
      <c r="M23" s="2"/>
      <c r="N23" s="2"/>
      <c r="O23" s="2"/>
      <c r="P23" s="2"/>
      <c r="Q23" s="2"/>
      <c r="R23" s="2"/>
      <c r="S23" s="2"/>
      <c r="T23" s="2"/>
      <c r="U23" s="2"/>
      <c r="V23" s="2"/>
      <c r="W23" s="2"/>
      <c r="X23" s="2"/>
      <c r="Y23" s="2"/>
      <c r="Z23" s="2"/>
      <c r="AA23" s="2"/>
      <c r="AB23" s="2"/>
    </row>
    <row r="24" spans="1:28" x14ac:dyDescent="0.2">
      <c r="A24" s="19" t="s">
        <v>215</v>
      </c>
      <c r="B24" s="19" t="s">
        <v>80</v>
      </c>
      <c r="C24" s="19" t="s">
        <v>80</v>
      </c>
      <c r="D24" s="2"/>
      <c r="E24" s="2"/>
      <c r="F24" s="2"/>
      <c r="G24" s="2"/>
      <c r="H24" s="2"/>
      <c r="I24" s="2"/>
      <c r="J24" s="2"/>
      <c r="K24" s="2"/>
      <c r="L24" s="2"/>
      <c r="M24" s="2"/>
      <c r="N24" s="2"/>
      <c r="O24" s="2"/>
      <c r="P24" s="2"/>
      <c r="Q24" s="2"/>
      <c r="R24" s="2"/>
      <c r="S24" s="2"/>
      <c r="T24" s="2"/>
      <c r="U24" s="2"/>
      <c r="V24" s="2"/>
      <c r="W24" s="2"/>
      <c r="X24" s="2"/>
      <c r="Y24" s="2"/>
      <c r="Z24" s="2"/>
      <c r="AA24" s="2"/>
      <c r="AB24" s="2"/>
    </row>
    <row r="25" spans="1:28" x14ac:dyDescent="0.2">
      <c r="A25" s="19" t="s">
        <v>216</v>
      </c>
      <c r="B25" s="19">
        <v>5</v>
      </c>
      <c r="C25" s="19">
        <v>5</v>
      </c>
      <c r="D25" s="2"/>
      <c r="E25" s="2"/>
      <c r="F25" s="2"/>
      <c r="G25" s="2"/>
      <c r="H25" s="2"/>
      <c r="I25" s="2"/>
      <c r="J25" s="2"/>
      <c r="K25" s="2"/>
      <c r="L25" s="2"/>
      <c r="M25" s="2"/>
      <c r="N25" s="2"/>
      <c r="O25" s="2"/>
      <c r="P25" s="2"/>
      <c r="Q25" s="2"/>
      <c r="R25" s="2"/>
      <c r="S25" s="2"/>
      <c r="T25" s="2"/>
      <c r="U25" s="2"/>
      <c r="V25" s="2"/>
      <c r="W25" s="2"/>
      <c r="X25" s="2"/>
      <c r="Y25" s="2"/>
      <c r="Z25" s="2"/>
      <c r="AA25" s="2"/>
      <c r="AB25" s="2"/>
    </row>
    <row r="26" spans="1:28" x14ac:dyDescent="0.2">
      <c r="A26" s="19" t="s">
        <v>217</v>
      </c>
      <c r="B26" s="19">
        <v>10</v>
      </c>
      <c r="C26" s="19">
        <v>10</v>
      </c>
      <c r="D26" s="2"/>
      <c r="E26" s="2"/>
      <c r="F26" s="2"/>
      <c r="G26" s="2"/>
      <c r="H26" s="2"/>
      <c r="I26" s="2"/>
      <c r="J26" s="2"/>
      <c r="K26" s="2"/>
      <c r="L26" s="2"/>
      <c r="M26" s="2"/>
      <c r="N26" s="2"/>
      <c r="O26" s="2"/>
      <c r="P26" s="2"/>
      <c r="Q26" s="2"/>
      <c r="R26" s="2"/>
      <c r="S26" s="2"/>
      <c r="T26" s="2"/>
      <c r="U26" s="2"/>
      <c r="V26" s="2"/>
      <c r="W26" s="2"/>
      <c r="X26" s="2"/>
      <c r="Y26" s="2"/>
      <c r="Z26" s="2"/>
      <c r="AA26" s="2"/>
      <c r="AB26" s="2"/>
    </row>
    <row r="27" spans="1:28" x14ac:dyDescent="0.2">
      <c r="A27" s="19" t="s">
        <v>218</v>
      </c>
      <c r="B27" s="19">
        <f>B25+B26</f>
        <v>15</v>
      </c>
      <c r="C27" s="19">
        <f>SUM(C25:C26)</f>
        <v>15</v>
      </c>
      <c r="D27" s="2"/>
      <c r="E27" s="2"/>
      <c r="F27" s="2"/>
      <c r="G27" s="2"/>
      <c r="H27" s="2"/>
      <c r="I27" s="2"/>
      <c r="J27" s="2"/>
      <c r="K27" s="2"/>
      <c r="L27" s="2"/>
      <c r="M27" s="2"/>
      <c r="N27" s="2"/>
      <c r="O27" s="2"/>
      <c r="P27" s="2"/>
      <c r="Q27" s="2"/>
      <c r="R27" s="2"/>
      <c r="S27" s="2"/>
      <c r="T27" s="2"/>
      <c r="U27" s="2"/>
      <c r="V27" s="2"/>
      <c r="W27" s="2"/>
      <c r="X27" s="2"/>
      <c r="Y27" s="2"/>
      <c r="Z27" s="2"/>
      <c r="AA27" s="2"/>
      <c r="AB27" s="2"/>
    </row>
    <row r="28" spans="1:28"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1:28"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1:28" x14ac:dyDescent="0.2">
      <c r="A30" s="2" t="s">
        <v>317</v>
      </c>
      <c r="B30" s="2"/>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1:28" x14ac:dyDescent="0.2">
      <c r="A31" s="2" t="s">
        <v>318</v>
      </c>
      <c r="B31" s="2"/>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1:28" x14ac:dyDescent="0.2">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row>
    <row r="33" spans="1:28" x14ac:dyDescent="0.2">
      <c r="A33" s="2" t="s">
        <v>319</v>
      </c>
      <c r="B33" s="2"/>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x14ac:dyDescent="0.2">
      <c r="A34" s="2" t="s">
        <v>320</v>
      </c>
      <c r="B34" s="2"/>
      <c r="C34" s="2"/>
      <c r="D34" s="2"/>
      <c r="E34" s="2"/>
      <c r="F34" s="2"/>
      <c r="G34" s="2"/>
      <c r="H34" s="2"/>
      <c r="I34" s="2"/>
      <c r="J34" s="2"/>
      <c r="K34" s="2"/>
      <c r="L34" s="2"/>
      <c r="M34" s="2"/>
      <c r="N34" s="2"/>
      <c r="O34" s="2"/>
      <c r="P34" s="2"/>
      <c r="Q34" s="2"/>
      <c r="R34" s="2"/>
      <c r="S34" s="2"/>
      <c r="T34" s="2"/>
      <c r="U34" s="2"/>
      <c r="V34" s="2"/>
      <c r="W34" s="2"/>
      <c r="X34" s="2"/>
      <c r="Y34" s="2"/>
      <c r="Z34" s="2"/>
      <c r="AA34" s="2"/>
      <c r="AB34" s="2"/>
    </row>
    <row r="35" spans="1:28" x14ac:dyDescent="0.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x14ac:dyDescent="0.2">
      <c r="A36" s="2" t="s">
        <v>321</v>
      </c>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x14ac:dyDescent="0.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x14ac:dyDescent="0.2">
      <c r="A38" s="2" t="s">
        <v>322</v>
      </c>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x14ac:dyDescent="0.2">
      <c r="A39" s="2" t="s">
        <v>323</v>
      </c>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8" x14ac:dyDescent="0.25">
      <c r="A42" s="3"/>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x14ac:dyDescent="0.2">
      <c r="A43" s="19"/>
      <c r="B43" s="19" t="s">
        <v>80</v>
      </c>
      <c r="C43" s="19" t="s">
        <v>80</v>
      </c>
      <c r="D43" s="2"/>
      <c r="E43" s="2"/>
      <c r="F43" s="2"/>
      <c r="G43" s="2"/>
      <c r="H43" s="2"/>
      <c r="I43" s="2"/>
      <c r="J43" s="2"/>
      <c r="K43" s="2"/>
      <c r="L43" s="2"/>
      <c r="M43" s="2"/>
      <c r="N43" s="2"/>
      <c r="O43" s="2"/>
      <c r="P43" s="2"/>
      <c r="Q43" s="2"/>
      <c r="R43" s="2"/>
      <c r="S43" s="2"/>
      <c r="T43" s="2"/>
      <c r="U43" s="2"/>
      <c r="V43" s="2"/>
      <c r="W43" s="2"/>
      <c r="X43" s="2"/>
      <c r="Y43" s="2"/>
      <c r="Z43" s="2"/>
      <c r="AA43" s="2"/>
      <c r="AB43" s="2"/>
    </row>
    <row r="44" spans="1:28" x14ac:dyDescent="0.2">
      <c r="A44" s="19"/>
      <c r="B44" s="19">
        <v>5</v>
      </c>
      <c r="C44" s="19">
        <v>5</v>
      </c>
      <c r="D44" s="2"/>
      <c r="E44" s="2"/>
      <c r="F44" s="2"/>
      <c r="G44" s="2"/>
      <c r="H44" s="2"/>
      <c r="I44" s="2"/>
      <c r="J44" s="2"/>
      <c r="K44" s="2"/>
      <c r="L44" s="2"/>
      <c r="M44" s="2"/>
      <c r="N44" s="2"/>
      <c r="O44" s="2"/>
      <c r="P44" s="2"/>
      <c r="Q44" s="2"/>
      <c r="R44" s="2"/>
      <c r="S44" s="2"/>
      <c r="T44" s="2"/>
      <c r="U44" s="2"/>
      <c r="V44" s="2"/>
      <c r="W44" s="2"/>
      <c r="X44" s="2"/>
      <c r="Y44" s="2"/>
      <c r="Z44" s="2"/>
      <c r="AA44" s="2"/>
      <c r="AB44" s="2"/>
    </row>
    <row r="45" spans="1:28" x14ac:dyDescent="0.2">
      <c r="A45" s="19"/>
      <c r="B45" s="19">
        <v>10</v>
      </c>
      <c r="C45" s="19">
        <v>10</v>
      </c>
      <c r="D45" s="2"/>
      <c r="E45" s="2"/>
      <c r="F45" s="2"/>
      <c r="G45" s="2"/>
      <c r="H45" s="2"/>
      <c r="I45" s="2"/>
      <c r="J45" s="2"/>
      <c r="K45" s="2"/>
      <c r="L45" s="2"/>
      <c r="M45" s="2"/>
      <c r="N45" s="2"/>
      <c r="O45" s="2"/>
      <c r="P45" s="2"/>
      <c r="Q45" s="2"/>
      <c r="R45" s="2"/>
      <c r="S45" s="2"/>
      <c r="T45" s="2"/>
      <c r="U45" s="2"/>
      <c r="V45" s="2"/>
      <c r="W45" s="2"/>
      <c r="X45" s="2"/>
      <c r="Y45" s="2"/>
      <c r="Z45" s="2"/>
      <c r="AA45" s="2"/>
      <c r="AB45" s="2"/>
    </row>
    <row r="46" spans="1:28" x14ac:dyDescent="0.2">
      <c r="B46" s="19">
        <v>15</v>
      </c>
      <c r="C46" s="19">
        <v>15</v>
      </c>
      <c r="D46" s="2"/>
      <c r="E46" s="2"/>
      <c r="F46" s="2"/>
      <c r="G46" s="2"/>
      <c r="H46" s="2"/>
      <c r="I46" s="2"/>
      <c r="J46" s="2"/>
      <c r="K46" s="2"/>
      <c r="L46" s="2"/>
      <c r="M46" s="2"/>
      <c r="N46" s="2"/>
      <c r="O46" s="2"/>
      <c r="P46" s="2"/>
      <c r="Q46" s="2"/>
      <c r="R46" s="2"/>
      <c r="S46" s="2"/>
      <c r="T46" s="2"/>
      <c r="U46" s="2"/>
      <c r="V46" s="2"/>
      <c r="W46" s="2"/>
      <c r="X46" s="2"/>
      <c r="Y46" s="2"/>
      <c r="Z46" s="2"/>
      <c r="AA46" s="2"/>
      <c r="AB46" s="2"/>
    </row>
    <row r="47" spans="1:28" x14ac:dyDescent="0.2">
      <c r="A47" s="2"/>
      <c r="B47" s="2">
        <v>20</v>
      </c>
      <c r="C47" s="2">
        <v>20</v>
      </c>
      <c r="D47" s="2"/>
      <c r="E47" s="2"/>
      <c r="F47" s="2"/>
      <c r="G47" s="2"/>
      <c r="H47" s="2"/>
      <c r="I47" s="2"/>
      <c r="J47" s="2"/>
      <c r="K47" s="2"/>
      <c r="L47" s="2"/>
      <c r="M47" s="2"/>
      <c r="N47" s="2"/>
      <c r="O47" s="2"/>
      <c r="P47" s="2"/>
      <c r="Q47" s="2"/>
      <c r="R47" s="2"/>
      <c r="S47" s="2"/>
      <c r="T47" s="2"/>
      <c r="U47" s="2"/>
      <c r="V47" s="2"/>
      <c r="W47" s="2"/>
      <c r="X47" s="2"/>
      <c r="Y47" s="2"/>
      <c r="Z47" s="2"/>
      <c r="AA47" s="2"/>
      <c r="AB47" s="2"/>
    </row>
    <row r="48" spans="1:28" x14ac:dyDescent="0.2">
      <c r="A48" s="2"/>
      <c r="B48" s="2">
        <v>25</v>
      </c>
      <c r="C48" s="2">
        <v>25</v>
      </c>
      <c r="D48" s="2"/>
      <c r="E48" s="2"/>
      <c r="F48" s="2"/>
      <c r="G48" s="2"/>
      <c r="H48" s="2"/>
      <c r="I48" s="2"/>
      <c r="J48" s="2"/>
      <c r="K48" s="2"/>
      <c r="L48" s="2"/>
      <c r="M48" s="2"/>
      <c r="N48" s="2"/>
      <c r="O48" s="2"/>
      <c r="P48" s="2"/>
      <c r="Q48" s="2"/>
      <c r="R48" s="2"/>
      <c r="S48" s="2"/>
      <c r="T48" s="2"/>
      <c r="U48" s="2"/>
      <c r="V48" s="2"/>
      <c r="W48" s="2"/>
      <c r="X48" s="2"/>
      <c r="Y48" s="2"/>
      <c r="Z48" s="2"/>
      <c r="AA48" s="2"/>
      <c r="AB48" s="2"/>
    </row>
    <row r="49" spans="1:28" x14ac:dyDescent="0.2">
      <c r="A49" s="2"/>
      <c r="B49" s="2">
        <v>30</v>
      </c>
      <c r="C49" s="2">
        <v>30</v>
      </c>
      <c r="D49" s="2"/>
      <c r="E49" s="2"/>
      <c r="F49" s="2"/>
      <c r="G49" s="2"/>
      <c r="H49" s="2"/>
      <c r="I49" s="2"/>
      <c r="J49" s="2"/>
      <c r="K49" s="2"/>
      <c r="L49" s="2"/>
      <c r="M49" s="2"/>
      <c r="N49" s="2"/>
      <c r="O49" s="2"/>
      <c r="P49" s="2"/>
      <c r="Q49" s="2"/>
      <c r="R49" s="2"/>
      <c r="S49" s="2"/>
      <c r="T49" s="2"/>
      <c r="U49" s="2"/>
      <c r="V49" s="2"/>
      <c r="W49" s="2"/>
      <c r="X49" s="2"/>
      <c r="Y49" s="2"/>
      <c r="Z49" s="2"/>
      <c r="AA49" s="2"/>
      <c r="AB49" s="2"/>
    </row>
    <row r="50" spans="1:28" x14ac:dyDescent="0.2">
      <c r="A50" s="2"/>
      <c r="B50" s="2">
        <v>35</v>
      </c>
      <c r="C50" s="2">
        <v>35</v>
      </c>
      <c r="D50" s="2"/>
      <c r="E50" s="2"/>
      <c r="F50" s="2"/>
      <c r="G50" s="2"/>
      <c r="H50" s="2"/>
      <c r="I50" s="2"/>
      <c r="J50" s="2"/>
      <c r="K50" s="2"/>
      <c r="L50" s="2"/>
      <c r="M50" s="2"/>
      <c r="N50" s="2"/>
      <c r="O50" s="2"/>
      <c r="P50" s="2"/>
      <c r="Q50" s="2"/>
      <c r="R50" s="2"/>
      <c r="S50" s="2"/>
      <c r="T50" s="2"/>
      <c r="U50" s="2"/>
      <c r="V50" s="2"/>
      <c r="W50" s="2"/>
      <c r="X50" s="2"/>
      <c r="Y50" s="2"/>
      <c r="Z50" s="2"/>
      <c r="AA50" s="2"/>
      <c r="AB50" s="2"/>
    </row>
    <row r="51" spans="1:28" x14ac:dyDescent="0.2">
      <c r="A51" s="2"/>
      <c r="B51" s="2">
        <v>40</v>
      </c>
      <c r="C51" s="2">
        <v>40</v>
      </c>
      <c r="D51" s="2"/>
      <c r="E51" s="2"/>
      <c r="F51" s="2"/>
      <c r="G51" s="2"/>
      <c r="H51" s="2"/>
      <c r="I51" s="2"/>
      <c r="J51" s="2"/>
      <c r="K51" s="2"/>
      <c r="L51" s="2"/>
      <c r="M51" s="2"/>
      <c r="N51" s="2"/>
      <c r="O51" s="2"/>
      <c r="P51" s="2"/>
      <c r="Q51" s="2"/>
      <c r="R51" s="2"/>
      <c r="S51" s="2"/>
      <c r="T51" s="2"/>
      <c r="U51" s="2"/>
      <c r="V51" s="2"/>
      <c r="W51" s="2"/>
      <c r="X51" s="2"/>
      <c r="Y51" s="2"/>
      <c r="Z51" s="2"/>
      <c r="AA51" s="2"/>
      <c r="AB51" s="2"/>
    </row>
    <row r="52" spans="1:28" x14ac:dyDescent="0.2">
      <c r="A52" s="2"/>
      <c r="B52" s="2">
        <v>45</v>
      </c>
      <c r="C52" s="2">
        <v>45</v>
      </c>
      <c r="D52" s="2"/>
      <c r="E52" s="2"/>
      <c r="F52" s="2"/>
      <c r="G52" s="2"/>
      <c r="H52" s="2"/>
      <c r="I52" s="2"/>
      <c r="J52" s="2"/>
      <c r="K52" s="2"/>
      <c r="L52" s="2"/>
      <c r="M52" s="2"/>
      <c r="N52" s="2"/>
      <c r="O52" s="2"/>
      <c r="P52" s="2"/>
      <c r="Q52" s="2"/>
      <c r="R52" s="2"/>
      <c r="S52" s="2"/>
      <c r="T52" s="2"/>
      <c r="U52" s="2"/>
      <c r="V52" s="2"/>
      <c r="W52" s="2"/>
      <c r="X52" s="2"/>
      <c r="Y52" s="2"/>
      <c r="Z52" s="2"/>
      <c r="AA52" s="2"/>
      <c r="AB52" s="2"/>
    </row>
    <row r="53" spans="1:28"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x14ac:dyDescent="0.2">
      <c r="A54" s="27" t="s">
        <v>324</v>
      </c>
      <c r="B54" s="28"/>
      <c r="C54" s="4"/>
      <c r="D54" s="2"/>
      <c r="E54" s="2"/>
      <c r="F54" s="2"/>
      <c r="G54" s="2"/>
      <c r="H54" s="2"/>
      <c r="I54" s="2"/>
      <c r="J54" s="2"/>
      <c r="K54" s="2"/>
      <c r="L54" s="2"/>
      <c r="M54" s="2"/>
      <c r="N54" s="2"/>
      <c r="O54" s="2"/>
      <c r="P54" s="2"/>
      <c r="Q54" s="2"/>
      <c r="R54" s="2"/>
      <c r="S54" s="2"/>
      <c r="T54" s="2"/>
      <c r="U54" s="2"/>
      <c r="V54" s="2"/>
      <c r="W54" s="2"/>
      <c r="X54" s="2"/>
      <c r="Y54" s="2"/>
      <c r="Z54" s="2"/>
      <c r="AA54" s="2"/>
      <c r="AB54" s="2"/>
    </row>
    <row r="55" spans="1:28"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x14ac:dyDescent="0.2">
      <c r="A57" s="2" t="s">
        <v>325</v>
      </c>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x14ac:dyDescent="0.2">
      <c r="A58" s="2" t="s">
        <v>326</v>
      </c>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x14ac:dyDescent="0.2">
      <c r="A59" s="2" t="s">
        <v>327</v>
      </c>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x14ac:dyDescent="0.2">
      <c r="A60" s="2" t="s">
        <v>328</v>
      </c>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x14ac:dyDescent="0.2">
      <c r="A61" s="2" t="s">
        <v>329</v>
      </c>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x14ac:dyDescent="0.2">
      <c r="A63" s="2" t="s">
        <v>330</v>
      </c>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x14ac:dyDescent="0.2">
      <c r="A65" s="2" t="s">
        <v>331</v>
      </c>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x14ac:dyDescent="0.2">
      <c r="A66" s="2" t="s">
        <v>1093</v>
      </c>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x14ac:dyDescent="0.2">
      <c r="A67" s="2" t="s">
        <v>332</v>
      </c>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x14ac:dyDescent="0.2">
      <c r="A68" s="2" t="s">
        <v>333</v>
      </c>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x14ac:dyDescent="0.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8" x14ac:dyDescent="0.25">
      <c r="A72" s="3" t="s">
        <v>334</v>
      </c>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x14ac:dyDescent="0.2">
      <c r="A73" s="6" t="s">
        <v>335</v>
      </c>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x14ac:dyDescent="0.2">
      <c r="A75" s="2" t="s">
        <v>336</v>
      </c>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x14ac:dyDescent="0.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x14ac:dyDescent="0.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x14ac:dyDescent="0.2">
      <c r="A78" s="19" t="s">
        <v>79</v>
      </c>
      <c r="B78" s="19" t="s">
        <v>80</v>
      </c>
      <c r="C78" s="19" t="s">
        <v>80</v>
      </c>
      <c r="D78" s="2"/>
      <c r="E78" s="2"/>
      <c r="F78" s="2"/>
      <c r="G78" s="2"/>
      <c r="H78" s="2"/>
      <c r="I78" s="2"/>
      <c r="J78" s="2"/>
      <c r="K78" s="2"/>
      <c r="L78" s="2"/>
      <c r="M78" s="2"/>
      <c r="N78" s="2"/>
      <c r="O78" s="2"/>
      <c r="P78" s="2"/>
      <c r="Q78" s="2"/>
      <c r="R78" s="2"/>
      <c r="S78" s="2"/>
      <c r="T78" s="2"/>
      <c r="U78" s="2"/>
      <c r="V78" s="2"/>
      <c r="W78" s="2"/>
      <c r="X78" s="2"/>
      <c r="Y78" s="2"/>
      <c r="Z78" s="2"/>
      <c r="AA78" s="2"/>
      <c r="AB78" s="2"/>
    </row>
    <row r="79" spans="1:28" x14ac:dyDescent="0.2">
      <c r="A79" s="19">
        <v>1</v>
      </c>
      <c r="B79" s="19">
        <v>5</v>
      </c>
      <c r="C79" s="19">
        <v>5</v>
      </c>
      <c r="D79" s="2"/>
      <c r="E79" s="2"/>
      <c r="F79" s="2"/>
      <c r="G79" s="2"/>
      <c r="H79" s="2"/>
      <c r="I79" s="2"/>
      <c r="J79" s="2"/>
      <c r="K79" s="2"/>
      <c r="L79" s="2"/>
      <c r="M79" s="2"/>
      <c r="N79" s="2"/>
      <c r="O79" s="2"/>
      <c r="P79" s="2"/>
      <c r="Q79" s="2"/>
      <c r="R79" s="2"/>
      <c r="S79" s="2"/>
      <c r="T79" s="2"/>
      <c r="U79" s="2"/>
      <c r="V79" s="2"/>
      <c r="W79" s="2"/>
      <c r="X79" s="2"/>
      <c r="Y79" s="2"/>
      <c r="Z79" s="2"/>
      <c r="AA79" s="2"/>
      <c r="AB79" s="2"/>
    </row>
    <row r="80" spans="1:28" x14ac:dyDescent="0.2">
      <c r="A80" s="19">
        <v>2</v>
      </c>
      <c r="B80" s="19">
        <v>10</v>
      </c>
      <c r="C80" s="19">
        <v>10</v>
      </c>
      <c r="D80" s="2"/>
      <c r="E80" s="2"/>
      <c r="F80" s="2"/>
      <c r="G80" s="2"/>
      <c r="H80" s="2"/>
      <c r="I80" s="2"/>
      <c r="J80" s="2"/>
      <c r="K80" s="2"/>
      <c r="L80" s="2"/>
      <c r="M80" s="2"/>
      <c r="N80" s="2"/>
      <c r="O80" s="2"/>
      <c r="P80" s="2"/>
      <c r="Q80" s="2"/>
      <c r="R80" s="2"/>
      <c r="S80" s="2"/>
      <c r="T80" s="2"/>
      <c r="U80" s="2"/>
      <c r="V80" s="2"/>
      <c r="W80" s="2"/>
      <c r="X80" s="2"/>
      <c r="Y80" s="2"/>
      <c r="Z80" s="2"/>
      <c r="AA80" s="2"/>
      <c r="AB80" s="2"/>
    </row>
    <row r="81" spans="1:28" x14ac:dyDescent="0.2">
      <c r="A81" s="19">
        <v>3</v>
      </c>
      <c r="B81" s="19">
        <v>15</v>
      </c>
      <c r="C81" s="19">
        <v>15</v>
      </c>
      <c r="D81" s="2"/>
      <c r="E81" s="2"/>
      <c r="F81" s="2"/>
      <c r="G81" s="2"/>
      <c r="H81" s="2"/>
      <c r="I81" s="2"/>
      <c r="J81" s="2"/>
      <c r="K81" s="2"/>
      <c r="L81" s="2"/>
      <c r="M81" s="2"/>
      <c r="N81" s="2"/>
      <c r="O81" s="2"/>
      <c r="P81" s="2"/>
      <c r="Q81" s="2"/>
      <c r="R81" s="2"/>
      <c r="S81" s="2"/>
      <c r="T81" s="2"/>
      <c r="U81" s="2"/>
      <c r="V81" s="2"/>
      <c r="W81" s="2"/>
      <c r="X81" s="2"/>
      <c r="Y81" s="2"/>
      <c r="Z81" s="2"/>
      <c r="AA81" s="2"/>
      <c r="AB81" s="2"/>
    </row>
    <row r="82" spans="1:28" x14ac:dyDescent="0.2">
      <c r="A82" s="19">
        <v>4</v>
      </c>
      <c r="B82" s="2">
        <v>20</v>
      </c>
      <c r="C82" s="2">
        <v>20</v>
      </c>
      <c r="D82" s="2"/>
      <c r="E82" s="2"/>
      <c r="F82" s="2"/>
      <c r="G82" s="2"/>
      <c r="H82" s="2"/>
      <c r="I82" s="2"/>
      <c r="J82" s="2"/>
      <c r="K82" s="2"/>
      <c r="L82" s="2"/>
      <c r="M82" s="2"/>
      <c r="N82" s="2"/>
      <c r="O82" s="2"/>
      <c r="P82" s="2"/>
      <c r="Q82" s="2"/>
      <c r="R82" s="2"/>
      <c r="S82" s="2"/>
      <c r="T82" s="2"/>
      <c r="U82" s="2"/>
      <c r="V82" s="2"/>
      <c r="W82" s="2"/>
      <c r="X82" s="2"/>
      <c r="Y82" s="2"/>
      <c r="Z82" s="2"/>
      <c r="AA82" s="2"/>
      <c r="AB82" s="2"/>
    </row>
    <row r="83" spans="1:28" x14ac:dyDescent="0.2">
      <c r="A83" s="19">
        <v>5</v>
      </c>
      <c r="B83" s="2">
        <v>25</v>
      </c>
      <c r="C83" s="2">
        <v>25</v>
      </c>
      <c r="D83" s="2"/>
      <c r="E83" s="2"/>
      <c r="F83" s="2"/>
      <c r="G83" s="2"/>
      <c r="H83" s="2"/>
      <c r="I83" s="2"/>
      <c r="J83" s="2"/>
      <c r="K83" s="2"/>
      <c r="L83" s="2"/>
      <c r="M83" s="2"/>
      <c r="N83" s="2"/>
      <c r="O83" s="2"/>
      <c r="P83" s="2"/>
      <c r="Q83" s="2"/>
      <c r="R83" s="2"/>
      <c r="S83" s="2"/>
      <c r="T83" s="2"/>
      <c r="U83" s="2"/>
      <c r="V83" s="2"/>
      <c r="W83" s="2"/>
      <c r="X83" s="2"/>
      <c r="Y83" s="2"/>
      <c r="Z83" s="2"/>
      <c r="AA83" s="2"/>
      <c r="AB83" s="2"/>
    </row>
    <row r="84" spans="1:28" x14ac:dyDescent="0.2">
      <c r="A84" s="19">
        <v>6</v>
      </c>
      <c r="B84" s="2">
        <v>30</v>
      </c>
      <c r="C84" s="2">
        <v>30</v>
      </c>
      <c r="D84" s="2"/>
      <c r="E84" s="2"/>
      <c r="F84" s="2"/>
      <c r="G84" s="2"/>
      <c r="H84" s="2"/>
      <c r="I84" s="2"/>
      <c r="J84" s="2"/>
      <c r="K84" s="2"/>
      <c r="L84" s="2"/>
      <c r="M84" s="2"/>
      <c r="N84" s="2"/>
      <c r="O84" s="2"/>
      <c r="P84" s="2"/>
      <c r="Q84" s="2"/>
      <c r="R84" s="2"/>
      <c r="S84" s="2"/>
      <c r="T84" s="2"/>
      <c r="U84" s="2"/>
      <c r="V84" s="2"/>
      <c r="W84" s="2"/>
      <c r="X84" s="2"/>
      <c r="Y84" s="2"/>
      <c r="Z84" s="2"/>
      <c r="AA84" s="2"/>
      <c r="AB84" s="2"/>
    </row>
    <row r="85" spans="1:28" x14ac:dyDescent="0.2">
      <c r="A85" s="19">
        <v>7</v>
      </c>
      <c r="B85" s="2">
        <v>35</v>
      </c>
      <c r="C85" s="2">
        <v>35</v>
      </c>
      <c r="D85" s="2"/>
      <c r="E85" s="2"/>
      <c r="F85" s="2"/>
      <c r="G85" s="2"/>
      <c r="H85" s="2"/>
      <c r="I85" s="2"/>
      <c r="J85" s="2"/>
      <c r="K85" s="2"/>
      <c r="L85" s="2"/>
      <c r="M85" s="2"/>
      <c r="N85" s="2"/>
      <c r="O85" s="2"/>
      <c r="P85" s="2"/>
      <c r="Q85" s="2"/>
      <c r="R85" s="2"/>
      <c r="S85" s="2"/>
      <c r="T85" s="2"/>
      <c r="U85" s="2"/>
      <c r="V85" s="2"/>
      <c r="W85" s="2"/>
      <c r="X85" s="2"/>
      <c r="Y85" s="2"/>
      <c r="Z85" s="2"/>
      <c r="AA85" s="2"/>
      <c r="AB85" s="2"/>
    </row>
    <row r="86" spans="1:28" x14ac:dyDescent="0.2">
      <c r="A86" s="19">
        <v>8</v>
      </c>
      <c r="B86" s="2">
        <v>40</v>
      </c>
      <c r="C86" s="2">
        <v>40</v>
      </c>
      <c r="D86" s="2"/>
      <c r="E86" s="2"/>
      <c r="F86" s="2"/>
      <c r="G86" s="2"/>
      <c r="H86" s="2"/>
      <c r="I86" s="2"/>
      <c r="J86" s="2"/>
      <c r="K86" s="2"/>
      <c r="L86" s="2"/>
      <c r="M86" s="2"/>
      <c r="N86" s="2"/>
      <c r="O86" s="2"/>
      <c r="P86" s="2"/>
      <c r="Q86" s="2"/>
      <c r="R86" s="2"/>
      <c r="S86" s="2"/>
      <c r="T86" s="2"/>
      <c r="U86" s="2"/>
      <c r="V86" s="2"/>
      <c r="W86" s="2"/>
      <c r="X86" s="2"/>
      <c r="Y86" s="2"/>
      <c r="Z86" s="2"/>
      <c r="AA86" s="2"/>
      <c r="AB86" s="2"/>
    </row>
    <row r="87" spans="1:28" x14ac:dyDescent="0.2">
      <c r="A87" s="19">
        <v>9</v>
      </c>
      <c r="B87" s="2">
        <v>45</v>
      </c>
      <c r="C87" s="2">
        <v>45</v>
      </c>
      <c r="D87" s="2"/>
      <c r="E87" s="2"/>
      <c r="F87" s="2"/>
      <c r="G87" s="2"/>
      <c r="H87" s="2"/>
      <c r="I87" s="2"/>
      <c r="J87" s="2"/>
      <c r="K87" s="2"/>
      <c r="L87" s="2"/>
      <c r="M87" s="2"/>
      <c r="N87" s="2"/>
      <c r="O87" s="2"/>
      <c r="P87" s="2"/>
      <c r="Q87" s="2"/>
      <c r="R87" s="2"/>
      <c r="S87" s="2"/>
      <c r="T87" s="2"/>
      <c r="U87" s="2"/>
      <c r="V87" s="2"/>
      <c r="W87" s="2"/>
      <c r="X87" s="2"/>
      <c r="Y87" s="2"/>
      <c r="Z87" s="2"/>
      <c r="AA87" s="2"/>
      <c r="AB87" s="2"/>
    </row>
    <row r="88" spans="1:28" x14ac:dyDescent="0.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x14ac:dyDescent="0.2">
      <c r="A89" t="s">
        <v>324</v>
      </c>
      <c r="B89" s="28">
        <f>SUM(B79:B87)</f>
        <v>225</v>
      </c>
      <c r="C89" s="4"/>
      <c r="D89" s="2"/>
      <c r="E89" s="2"/>
      <c r="F89" s="2"/>
      <c r="G89" s="2"/>
      <c r="H89" s="2"/>
      <c r="I89" s="2"/>
      <c r="J89" s="2"/>
      <c r="K89" s="2"/>
      <c r="L89" s="2"/>
      <c r="M89" s="2"/>
      <c r="N89" s="2"/>
      <c r="O89" s="2"/>
      <c r="P89" s="2"/>
      <c r="Q89" s="2"/>
      <c r="R89" s="2"/>
      <c r="S89" s="2"/>
      <c r="T89" s="2"/>
      <c r="U89" s="2"/>
      <c r="V89" s="2"/>
      <c r="W89" s="2"/>
      <c r="X89" s="2"/>
      <c r="Y89" s="2"/>
      <c r="Z89" s="2"/>
      <c r="AA89" s="2"/>
      <c r="AB89" s="2"/>
    </row>
    <row r="90" spans="1:28" x14ac:dyDescent="0.2">
      <c r="A90" t="s">
        <v>337</v>
      </c>
      <c r="B90" s="28">
        <f>COUNT(B79:B87)</f>
        <v>9</v>
      </c>
      <c r="C90" s="4"/>
      <c r="D90" s="2"/>
      <c r="E90" s="2"/>
      <c r="F90" s="2"/>
      <c r="G90" s="2"/>
      <c r="H90" s="2"/>
      <c r="I90" s="2"/>
      <c r="J90" s="2"/>
      <c r="K90" s="2"/>
      <c r="L90" s="2"/>
      <c r="M90" s="2"/>
      <c r="N90" s="2"/>
      <c r="O90" s="2"/>
      <c r="P90" s="2"/>
      <c r="Q90" s="2"/>
      <c r="R90" s="2"/>
      <c r="S90" s="2"/>
      <c r="T90" s="2"/>
      <c r="U90" s="2"/>
      <c r="V90" s="2"/>
      <c r="W90" s="2"/>
      <c r="X90" s="2"/>
      <c r="Y90" s="2"/>
      <c r="Z90" s="2"/>
      <c r="AA90" s="2"/>
      <c r="AB90" s="2"/>
    </row>
    <row r="91" spans="1:28" x14ac:dyDescent="0.2">
      <c r="A91" s="2" t="s">
        <v>338</v>
      </c>
      <c r="B91" s="28">
        <f>B89/B90</f>
        <v>25</v>
      </c>
      <c r="C91" s="4"/>
      <c r="D91" s="2"/>
      <c r="E91" s="2"/>
      <c r="F91" s="2"/>
      <c r="G91" s="2"/>
      <c r="H91" s="2"/>
      <c r="I91" s="2"/>
      <c r="J91" s="2"/>
      <c r="K91" s="2"/>
      <c r="L91" s="2"/>
      <c r="M91" s="2"/>
      <c r="N91" s="2"/>
      <c r="O91" s="2"/>
      <c r="P91" s="2"/>
      <c r="Q91" s="2"/>
      <c r="R91" s="2"/>
      <c r="S91" s="2"/>
      <c r="T91" s="2"/>
      <c r="U91" s="2"/>
      <c r="V91" s="2"/>
      <c r="W91" s="2"/>
      <c r="X91" s="2"/>
      <c r="Y91" s="2"/>
      <c r="Z91" s="2"/>
      <c r="AA91" s="2"/>
      <c r="AB91" s="2"/>
    </row>
    <row r="92" spans="1:28" x14ac:dyDescent="0.2">
      <c r="A92" s="2" t="s">
        <v>339</v>
      </c>
      <c r="B92" s="28">
        <f>AVERAGE(B79:B87)</f>
        <v>25</v>
      </c>
      <c r="C92" s="4"/>
      <c r="D92" s="2"/>
      <c r="E92" s="2"/>
      <c r="F92" s="2"/>
      <c r="G92" s="2"/>
      <c r="H92" s="2"/>
      <c r="I92" s="2"/>
      <c r="J92" s="2"/>
      <c r="K92" s="2"/>
      <c r="L92" s="2"/>
      <c r="M92" s="2"/>
      <c r="N92" s="2"/>
      <c r="O92" s="2"/>
      <c r="P92" s="2"/>
      <c r="Q92" s="2"/>
      <c r="R92" s="2"/>
      <c r="S92" s="2"/>
      <c r="T92" s="2"/>
      <c r="U92" s="2"/>
      <c r="V92" s="2"/>
      <c r="W92" s="2"/>
      <c r="X92" s="2"/>
      <c r="Y92" s="2"/>
      <c r="Z92" s="2"/>
      <c r="AA92" s="2"/>
      <c r="AB92" s="2"/>
    </row>
    <row r="93" spans="1:28"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22.9"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22.9" customHeight="1" x14ac:dyDescent="0.2">
      <c r="A95" s="2" t="s">
        <v>340</v>
      </c>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22.9" customHeight="1" x14ac:dyDescent="0.2">
      <c r="A96" s="2" t="s">
        <v>341</v>
      </c>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22.9" customHeight="1" x14ac:dyDescent="0.2">
      <c r="A97" s="2" t="s">
        <v>342</v>
      </c>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22.9" customHeight="1" x14ac:dyDescent="0.2">
      <c r="A98" s="2" t="s">
        <v>343</v>
      </c>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22.9" customHeight="1" x14ac:dyDescent="0.2">
      <c r="A99" s="2" t="s">
        <v>344</v>
      </c>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22.9"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22.9" customHeight="1" x14ac:dyDescent="0.2">
      <c r="A101" s="2" t="s">
        <v>1094</v>
      </c>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22.9" customHeight="1" x14ac:dyDescent="0.2">
      <c r="A102" s="2" t="s">
        <v>1095</v>
      </c>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22.9" customHeight="1" x14ac:dyDescent="0.2">
      <c r="A103" s="2" t="s">
        <v>1096</v>
      </c>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22.9"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8" x14ac:dyDescent="0.25">
      <c r="A105" s="3" t="s">
        <v>345</v>
      </c>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x14ac:dyDescent="0.2">
      <c r="A106" s="6" t="s">
        <v>346</v>
      </c>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x14ac:dyDescent="0.2">
      <c r="A107" s="6" t="s">
        <v>347</v>
      </c>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x14ac:dyDescent="0.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x14ac:dyDescent="0.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x14ac:dyDescent="0.2">
      <c r="A110" t="s">
        <v>1097</v>
      </c>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x14ac:dyDescent="0.2">
      <c r="A111" t="s">
        <v>348</v>
      </c>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x14ac:dyDescent="0.2">
      <c r="A112" s="2" t="s">
        <v>349</v>
      </c>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x14ac:dyDescent="0.2">
      <c r="A114" s="2" t="s">
        <v>1098</v>
      </c>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x14ac:dyDescent="0.2">
      <c r="A115" s="2" t="s">
        <v>558</v>
      </c>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x14ac:dyDescent="0.2">
      <c r="A116" s="2" t="s">
        <v>350</v>
      </c>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x14ac:dyDescent="0.2">
      <c r="A118" s="19" t="s">
        <v>79</v>
      </c>
      <c r="B118" s="19" t="s">
        <v>80</v>
      </c>
      <c r="C118" s="19" t="s">
        <v>80</v>
      </c>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x14ac:dyDescent="0.2">
      <c r="A119" s="19">
        <v>1</v>
      </c>
      <c r="B119" s="19">
        <v>5</v>
      </c>
      <c r="C119" s="19">
        <v>5</v>
      </c>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x14ac:dyDescent="0.2">
      <c r="A120" s="19">
        <v>2</v>
      </c>
      <c r="B120" s="19">
        <v>10</v>
      </c>
      <c r="C120" s="19">
        <v>10</v>
      </c>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x14ac:dyDescent="0.2">
      <c r="A121" s="19">
        <v>3</v>
      </c>
      <c r="B121" s="19">
        <v>15</v>
      </c>
      <c r="C121" s="19">
        <v>15</v>
      </c>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x14ac:dyDescent="0.2">
      <c r="A122" s="19">
        <v>4</v>
      </c>
      <c r="B122" s="2">
        <v>20</v>
      </c>
      <c r="C122" s="2">
        <v>20</v>
      </c>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x14ac:dyDescent="0.2">
      <c r="A123" s="19">
        <v>5</v>
      </c>
      <c r="B123" s="2">
        <v>25</v>
      </c>
      <c r="C123" s="2">
        <v>25</v>
      </c>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x14ac:dyDescent="0.2">
      <c r="A124" s="19">
        <v>6</v>
      </c>
      <c r="B124" s="2">
        <v>30</v>
      </c>
      <c r="C124" s="2">
        <v>30</v>
      </c>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x14ac:dyDescent="0.2">
      <c r="A125" s="19">
        <v>7</v>
      </c>
      <c r="B125" s="2">
        <v>35</v>
      </c>
      <c r="C125" s="2">
        <v>35</v>
      </c>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x14ac:dyDescent="0.2">
      <c r="A126" s="19">
        <v>8</v>
      </c>
      <c r="B126" s="2">
        <v>40</v>
      </c>
      <c r="C126" s="2">
        <v>40</v>
      </c>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x14ac:dyDescent="0.2">
      <c r="A127" s="19">
        <v>9</v>
      </c>
      <c r="B127" s="2">
        <v>45</v>
      </c>
      <c r="C127" s="2">
        <v>45</v>
      </c>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x14ac:dyDescent="0.2">
      <c r="A129" t="s">
        <v>324</v>
      </c>
      <c r="B129" s="28">
        <f>SUM(B119:B127)</f>
        <v>225</v>
      </c>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x14ac:dyDescent="0.2">
      <c r="A130" t="s">
        <v>337</v>
      </c>
      <c r="B130" s="28">
        <f>COUNT(B119:B127)</f>
        <v>9</v>
      </c>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x14ac:dyDescent="0.2">
      <c r="A131" s="2" t="s">
        <v>338</v>
      </c>
      <c r="B131" s="28">
        <f>B129/B130</f>
        <v>25</v>
      </c>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x14ac:dyDescent="0.2">
      <c r="A132" s="2" t="s">
        <v>339</v>
      </c>
      <c r="B132" s="28">
        <f>AVERAGE(B119:B127)</f>
        <v>25</v>
      </c>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x14ac:dyDescent="0.2">
      <c r="A134" s="2" t="s">
        <v>1099</v>
      </c>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x14ac:dyDescent="0.2">
      <c r="A135" s="2" t="s">
        <v>559</v>
      </c>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x14ac:dyDescent="0.2">
      <c r="A137" s="6" t="s">
        <v>338</v>
      </c>
      <c r="B137" s="2" t="s">
        <v>351</v>
      </c>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x14ac:dyDescent="0.2">
      <c r="A138" s="6" t="s">
        <v>337</v>
      </c>
      <c r="B138" s="2" t="s">
        <v>357</v>
      </c>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x14ac:dyDescent="0.2">
      <c r="A139" s="6" t="s">
        <v>560</v>
      </c>
      <c r="B139" s="2" t="s">
        <v>358</v>
      </c>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x14ac:dyDescent="0.2">
      <c r="A140" s="6" t="s">
        <v>354</v>
      </c>
      <c r="B140" s="2" t="s">
        <v>355</v>
      </c>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x14ac:dyDescent="0.2">
      <c r="A141" s="6" t="s">
        <v>352</v>
      </c>
      <c r="B141" s="2" t="s">
        <v>353</v>
      </c>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x14ac:dyDescent="0.2">
      <c r="A142" s="6" t="s">
        <v>316</v>
      </c>
      <c r="B142" s="2" t="s">
        <v>356</v>
      </c>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x14ac:dyDescent="0.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8" x14ac:dyDescent="0.25">
      <c r="A144" s="3" t="s">
        <v>359</v>
      </c>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x14ac:dyDescent="0.2">
      <c r="A145" s="6" t="s">
        <v>360</v>
      </c>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x14ac:dyDescent="0.2">
      <c r="A146" s="2" t="s">
        <v>563</v>
      </c>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x14ac:dyDescent="0.2">
      <c r="A147" s="2" t="s">
        <v>564</v>
      </c>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x14ac:dyDescent="0.2">
      <c r="A148" s="2" t="s">
        <v>565</v>
      </c>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x14ac:dyDescent="0.2">
      <c r="A149" s="2" t="s">
        <v>566</v>
      </c>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x14ac:dyDescent="0.2">
      <c r="A150" s="2" t="s">
        <v>361</v>
      </c>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x14ac:dyDescent="0.2">
      <c r="A151" s="2" t="s">
        <v>362</v>
      </c>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x14ac:dyDescent="0.2">
      <c r="A152" s="2" t="s">
        <v>363</v>
      </c>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x14ac:dyDescent="0.2">
      <c r="A153" s="2"/>
      <c r="B153" s="2"/>
      <c r="C153" s="2"/>
      <c r="D153" s="2"/>
      <c r="E153" s="2"/>
      <c r="G153" s="2"/>
      <c r="H153" s="2"/>
      <c r="I153" s="2"/>
      <c r="J153" s="2"/>
      <c r="K153" s="2"/>
      <c r="L153" s="2"/>
      <c r="M153" s="2"/>
      <c r="N153" s="2"/>
      <c r="O153" s="2"/>
      <c r="P153" s="2"/>
      <c r="Q153" s="2"/>
      <c r="R153" s="2"/>
      <c r="S153" s="2"/>
      <c r="T153" s="2"/>
      <c r="U153" s="2"/>
      <c r="V153" s="2"/>
      <c r="W153" s="2"/>
      <c r="X153" s="2"/>
      <c r="Y153" s="2"/>
      <c r="Z153" s="2"/>
      <c r="AA153" s="2"/>
      <c r="AB153" s="2"/>
    </row>
    <row r="154" spans="1:28" x14ac:dyDescent="0.2">
      <c r="A154" s="2"/>
      <c r="B154" s="2" t="s">
        <v>364</v>
      </c>
      <c r="C154" s="2" t="s">
        <v>365</v>
      </c>
      <c r="D154" s="2" t="s">
        <v>365</v>
      </c>
      <c r="N154" s="2"/>
      <c r="O154" s="2"/>
      <c r="P154" s="2"/>
      <c r="Q154" s="2"/>
      <c r="R154" s="2"/>
      <c r="S154" s="2"/>
      <c r="T154" s="2"/>
      <c r="U154" s="2"/>
      <c r="V154" s="2"/>
      <c r="W154" s="2"/>
      <c r="X154" s="2"/>
      <c r="Y154" s="2"/>
      <c r="Z154" s="2"/>
      <c r="AA154" s="2"/>
      <c r="AB154" s="2"/>
    </row>
    <row r="155" spans="1:28" x14ac:dyDescent="0.2">
      <c r="A155" t="s">
        <v>366</v>
      </c>
      <c r="B155" s="4">
        <v>45</v>
      </c>
      <c r="C155" s="28">
        <f>+B155*(2*PI()/360)</f>
        <v>0.78539816339744828</v>
      </c>
      <c r="D155" s="28">
        <f>RADIANS(B155)</f>
        <v>0.78539816339744828</v>
      </c>
      <c r="N155" s="2"/>
      <c r="O155" s="2"/>
      <c r="P155" s="2"/>
      <c r="Q155" s="2"/>
      <c r="R155" s="2"/>
      <c r="S155" s="2"/>
      <c r="T155" s="2"/>
      <c r="U155" s="2"/>
      <c r="V155" s="2"/>
      <c r="W155" s="2"/>
      <c r="X155" s="2"/>
      <c r="Y155" s="2"/>
      <c r="Z155" s="2"/>
      <c r="AA155" s="2"/>
      <c r="AB155" s="2"/>
    </row>
    <row r="156" spans="1:28" x14ac:dyDescent="0.2">
      <c r="B156" s="2"/>
      <c r="C156" s="2"/>
      <c r="D156" s="2"/>
      <c r="N156" s="2"/>
      <c r="O156" s="2"/>
      <c r="P156" s="2"/>
      <c r="Q156" s="2"/>
      <c r="R156" s="2"/>
      <c r="S156" s="2"/>
      <c r="T156" s="2"/>
      <c r="U156" s="2"/>
      <c r="V156" s="2"/>
      <c r="W156" s="2"/>
      <c r="X156" s="2"/>
      <c r="Y156" s="2"/>
      <c r="Z156" s="2"/>
      <c r="AA156" s="2"/>
      <c r="AB156" s="2"/>
    </row>
    <row r="157" spans="1:28" x14ac:dyDescent="0.2">
      <c r="A157" s="2" t="s">
        <v>367</v>
      </c>
      <c r="B157" s="2"/>
      <c r="C157" s="28">
        <f>SIN(C155)</f>
        <v>0.70710678118654746</v>
      </c>
      <c r="D157" s="28">
        <f>SIN(RADIANS(B155))</f>
        <v>0.70710678118654746</v>
      </c>
      <c r="N157" s="2"/>
      <c r="O157" s="2"/>
      <c r="P157" s="2"/>
      <c r="Q157" s="2"/>
      <c r="R157" s="2"/>
      <c r="S157" s="2"/>
      <c r="T157" s="2"/>
      <c r="U157" s="2"/>
      <c r="V157" s="2"/>
      <c r="W157" s="2"/>
      <c r="X157" s="2"/>
      <c r="Y157" s="2"/>
      <c r="Z157" s="2"/>
      <c r="AA157" s="2"/>
      <c r="AB157" s="2"/>
    </row>
    <row r="158" spans="1:28" x14ac:dyDescent="0.2">
      <c r="A158" s="2" t="s">
        <v>368</v>
      </c>
      <c r="B158" s="2"/>
      <c r="C158" s="28">
        <f>COS(C155)</f>
        <v>0.70710678118654757</v>
      </c>
      <c r="D158" s="28">
        <f>COS(RADIANS(B155))</f>
        <v>0.70710678118654757</v>
      </c>
      <c r="K158" s="2"/>
      <c r="L158" s="2"/>
      <c r="M158" s="2"/>
      <c r="N158" s="2"/>
      <c r="O158" s="2"/>
      <c r="P158" s="2"/>
      <c r="Q158" s="2"/>
      <c r="R158" s="2"/>
      <c r="S158" s="2"/>
      <c r="T158" s="2"/>
      <c r="U158" s="2"/>
      <c r="V158" s="2"/>
      <c r="W158" s="2"/>
      <c r="X158" s="2"/>
      <c r="Y158" s="2"/>
      <c r="Z158" s="2"/>
      <c r="AA158" s="2"/>
      <c r="AB158" s="2"/>
    </row>
    <row r="159" spans="1:28" x14ac:dyDescent="0.2">
      <c r="A159" s="2" t="s">
        <v>369</v>
      </c>
      <c r="B159" s="2"/>
      <c r="C159" s="28">
        <f>TAN(C155)</f>
        <v>0.99999999999999989</v>
      </c>
      <c r="D159" s="28">
        <f>TAN(RADIANS(B155))</f>
        <v>0.99999999999999989</v>
      </c>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x14ac:dyDescent="0.2">
      <c r="A161" s="2" t="s">
        <v>370</v>
      </c>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x14ac:dyDescent="0.2">
      <c r="A162" s="2" t="s">
        <v>1100</v>
      </c>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x14ac:dyDescent="0.2">
      <c r="A163" s="2" t="s">
        <v>371</v>
      </c>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x14ac:dyDescent="0.2">
      <c r="A164" s="2" t="s">
        <v>372</v>
      </c>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x14ac:dyDescent="0.2">
      <c r="A167" s="2" t="s">
        <v>373</v>
      </c>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x14ac:dyDescent="0.2">
      <c r="A169" s="2" t="s">
        <v>374</v>
      </c>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x14ac:dyDescent="0.2">
      <c r="A170" s="2" t="s">
        <v>375</v>
      </c>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x14ac:dyDescent="0.2">
      <c r="A172" s="2" t="s">
        <v>376</v>
      </c>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x14ac:dyDescent="0.2">
      <c r="A173" s="2" t="s">
        <v>377</v>
      </c>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x14ac:dyDescent="0.2">
      <c r="A174" s="2" t="s">
        <v>378</v>
      </c>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8" x14ac:dyDescent="0.25">
      <c r="A177" s="3" t="s">
        <v>561</v>
      </c>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x14ac:dyDescent="0.2">
      <c r="A179" s="2" t="s">
        <v>1101</v>
      </c>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x14ac:dyDescent="0.2">
      <c r="A180" s="2" t="s">
        <v>562</v>
      </c>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x14ac:dyDescent="0.2">
      <c r="A182" s="2" t="s">
        <v>563</v>
      </c>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x14ac:dyDescent="0.2">
      <c r="A184" s="2" t="s">
        <v>564</v>
      </c>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x14ac:dyDescent="0.2">
      <c r="A185" s="2" t="s">
        <v>565</v>
      </c>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x14ac:dyDescent="0.2">
      <c r="A186" s="2" t="s">
        <v>566</v>
      </c>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x14ac:dyDescent="0.2">
      <c r="A188" s="2" t="s">
        <v>567</v>
      </c>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x14ac:dyDescent="0.2">
      <c r="A189" s="2" t="s">
        <v>1102</v>
      </c>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x14ac:dyDescent="0.2">
      <c r="A190" s="39" t="s">
        <v>568</v>
      </c>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x14ac:dyDescent="0.2">
      <c r="A191" s="39" t="s">
        <v>569</v>
      </c>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x14ac:dyDescent="0.2">
      <c r="A193" s="2" t="s">
        <v>570</v>
      </c>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x14ac:dyDescent="0.2">
      <c r="A195" s="2" t="s">
        <v>571</v>
      </c>
      <c r="B195" s="2">
        <v>3</v>
      </c>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x14ac:dyDescent="0.2">
      <c r="A196" s="2" t="s">
        <v>572</v>
      </c>
      <c r="B196" s="2">
        <v>4</v>
      </c>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x14ac:dyDescent="0.2">
      <c r="A197" s="2" t="s">
        <v>573</v>
      </c>
      <c r="B197" s="2">
        <v>5</v>
      </c>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x14ac:dyDescent="0.2">
      <c r="A199" s="2" t="s">
        <v>574</v>
      </c>
      <c r="B199" s="40">
        <f>DEGREES(ASIN(B195/B197))</f>
        <v>36.86989764584402</v>
      </c>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x14ac:dyDescent="0.2">
      <c r="A201" s="2" t="s">
        <v>575</v>
      </c>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x14ac:dyDescent="0.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x14ac:dyDescent="0.2">
      <c r="A203" t="s">
        <v>1135</v>
      </c>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x14ac:dyDescent="0.2">
      <c r="A204" t="s">
        <v>1103</v>
      </c>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x14ac:dyDescent="0.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x14ac:dyDescent="0.2">
      <c r="A206" s="41" t="s">
        <v>576</v>
      </c>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x14ac:dyDescent="0.2">
      <c r="A207" s="4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x14ac:dyDescent="0.2">
      <c r="A208" s="2" t="s">
        <v>577</v>
      </c>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x14ac:dyDescent="0.2">
      <c r="A209" s="39" t="s">
        <v>578</v>
      </c>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x14ac:dyDescent="0.2">
      <c r="A210" s="41" t="s">
        <v>574</v>
      </c>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x14ac:dyDescent="0.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8" x14ac:dyDescent="0.25">
      <c r="A213" s="3" t="s">
        <v>583</v>
      </c>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x14ac:dyDescent="0.2">
      <c r="A214" s="6" t="s">
        <v>379</v>
      </c>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x14ac:dyDescent="0.2">
      <c r="A216" s="2" t="s">
        <v>380</v>
      </c>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x14ac:dyDescent="0.2">
      <c r="A218" s="2" t="s">
        <v>381</v>
      </c>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x14ac:dyDescent="0.2">
      <c r="A220" s="2" t="s">
        <v>382</v>
      </c>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x14ac:dyDescent="0.2">
      <c r="A221" s="2" t="s">
        <v>383</v>
      </c>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x14ac:dyDescent="0.2">
      <c r="A222" s="2" t="s">
        <v>384</v>
      </c>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x14ac:dyDescent="0.2">
      <c r="A223" s="2" t="s">
        <v>385</v>
      </c>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8" x14ac:dyDescent="0.2">
      <c r="A224" s="2" t="s">
        <v>386</v>
      </c>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x14ac:dyDescent="0.2">
      <c r="A226" s="2" t="s">
        <v>387</v>
      </c>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x14ac:dyDescent="0.2">
      <c r="A227" s="2" t="s">
        <v>388</v>
      </c>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9.5" x14ac:dyDescent="0.35">
      <c r="A228" s="2" t="s">
        <v>389</v>
      </c>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8.75" x14ac:dyDescent="0.25">
      <c r="A229" s="2" t="s">
        <v>390</v>
      </c>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8" x14ac:dyDescent="0.2">
      <c r="A230" s="2" t="s">
        <v>391</v>
      </c>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x14ac:dyDescent="0.2">
      <c r="A231" s="2" t="s">
        <v>392</v>
      </c>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x14ac:dyDescent="0.2">
      <c r="A233" s="2"/>
      <c r="B233" s="2" t="s">
        <v>80</v>
      </c>
      <c r="C233" s="2" t="s">
        <v>393</v>
      </c>
      <c r="D233" s="2" t="s">
        <v>394</v>
      </c>
      <c r="E233" s="2" t="s">
        <v>395</v>
      </c>
      <c r="F233" s="2" t="s">
        <v>396</v>
      </c>
      <c r="G233" s="2"/>
      <c r="H233" s="2"/>
      <c r="I233" s="2"/>
      <c r="J233" s="2"/>
      <c r="K233" s="2"/>
      <c r="L233" s="2"/>
      <c r="M233" s="2"/>
      <c r="N233" s="2"/>
      <c r="O233" s="2"/>
      <c r="P233" s="2"/>
      <c r="Q233" s="2"/>
      <c r="R233" s="2"/>
      <c r="S233" s="2"/>
      <c r="T233" s="2"/>
      <c r="U233" s="2"/>
      <c r="V233" s="2"/>
      <c r="W233" s="2"/>
      <c r="X233" s="2"/>
      <c r="Y233" s="2"/>
      <c r="Z233" s="2"/>
      <c r="AA233" s="2"/>
      <c r="AB233" s="2"/>
    </row>
    <row r="234" spans="1:28" x14ac:dyDescent="0.2">
      <c r="A234" s="2" t="s">
        <v>79</v>
      </c>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x14ac:dyDescent="0.2">
      <c r="A235" s="2">
        <v>256</v>
      </c>
      <c r="B235" s="2"/>
      <c r="C235" s="28">
        <f>LOG(A235)</f>
        <v>2.4082399653118496</v>
      </c>
      <c r="D235" s="28">
        <f>LN(A235)</f>
        <v>5.5451774444795623</v>
      </c>
      <c r="E235" s="28">
        <f>LOG(A235,2)</f>
        <v>8</v>
      </c>
      <c r="F235" s="4"/>
      <c r="G235" s="2"/>
      <c r="H235" s="2"/>
      <c r="I235" s="2"/>
      <c r="J235" s="2"/>
      <c r="K235" s="2"/>
      <c r="L235" s="2"/>
      <c r="M235" s="2"/>
      <c r="N235" s="2"/>
      <c r="O235" s="2"/>
      <c r="P235" s="2"/>
      <c r="Q235" s="2"/>
      <c r="R235" s="2"/>
      <c r="S235" s="2"/>
      <c r="T235" s="2"/>
      <c r="U235" s="2"/>
      <c r="V235" s="2"/>
      <c r="W235" s="2"/>
      <c r="X235" s="2"/>
      <c r="Y235" s="2"/>
      <c r="Z235" s="2"/>
      <c r="AA235" s="2"/>
      <c r="AB235" s="2"/>
    </row>
    <row r="236" spans="1:28"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x14ac:dyDescent="0.2">
      <c r="A237" s="2" t="s">
        <v>397</v>
      </c>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x14ac:dyDescent="0.2">
      <c r="A239" s="2" t="s">
        <v>382</v>
      </c>
      <c r="B239" s="2" t="s">
        <v>398</v>
      </c>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x14ac:dyDescent="0.2">
      <c r="A240" s="2" t="s">
        <v>399</v>
      </c>
      <c r="B240" s="2" t="s">
        <v>400</v>
      </c>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20.25" x14ac:dyDescent="0.35">
      <c r="A241" s="2" t="s">
        <v>401</v>
      </c>
      <c r="B241" s="2" t="s">
        <v>402</v>
      </c>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x14ac:dyDescent="0.2">
      <c r="A243" s="2" t="s">
        <v>579</v>
      </c>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x14ac:dyDescent="0.2">
      <c r="A244" s="2" t="s">
        <v>403</v>
      </c>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x14ac:dyDescent="0.2">
      <c r="A245" s="2" t="s">
        <v>404</v>
      </c>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x14ac:dyDescent="0.2">
      <c r="A246" s="2" t="s">
        <v>405</v>
      </c>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x14ac:dyDescent="0.2">
      <c r="A248" s="2" t="s">
        <v>406</v>
      </c>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x14ac:dyDescent="0.2">
      <c r="A250" s="2" t="s">
        <v>580</v>
      </c>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x14ac:dyDescent="0.2">
      <c r="A251" s="2" t="s">
        <v>407</v>
      </c>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x14ac:dyDescent="0.2">
      <c r="A252" s="2" t="s">
        <v>581</v>
      </c>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6" spans="1:28" ht="18" x14ac:dyDescent="0.25">
      <c r="A256" s="22" t="s">
        <v>585</v>
      </c>
    </row>
    <row r="257" spans="1:2" x14ac:dyDescent="0.2">
      <c r="A257" s="6" t="s">
        <v>408</v>
      </c>
      <c r="B257" s="6"/>
    </row>
    <row r="258" spans="1:2" x14ac:dyDescent="0.2">
      <c r="A258" s="6" t="s">
        <v>409</v>
      </c>
      <c r="B258" s="6"/>
    </row>
  </sheetData>
  <pageMargins left="0" right="0" top="0.39409448818897641" bottom="0.39409448818897641" header="0" footer="0"/>
  <pageSetup fitToWidth="0" fitToHeight="0" pageOrder="overThenDown" orientation="portrait" horizontalDpi="200" verticalDpi="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03"/>
  <sheetViews>
    <sheetView topLeftCell="A201" workbookViewId="0">
      <selection activeCell="I160" sqref="I160"/>
    </sheetView>
  </sheetViews>
  <sheetFormatPr defaultColWidth="7.33203125" defaultRowHeight="15" x14ac:dyDescent="0.25"/>
  <cols>
    <col min="1" max="1" width="7.33203125" style="1" customWidth="1"/>
    <col min="2" max="2" width="14.77734375" style="1" customWidth="1"/>
    <col min="3" max="3" width="17.77734375" style="1" customWidth="1"/>
    <col min="4" max="4" width="12.44140625" style="1" customWidth="1"/>
    <col min="5" max="16384" width="7.33203125" style="1"/>
  </cols>
  <sheetData>
    <row r="1" spans="1:18" ht="16.5" thickTop="1" x14ac:dyDescent="0.25">
      <c r="A1" s="73"/>
      <c r="B1" s="74"/>
      <c r="C1" s="74"/>
      <c r="D1" s="74"/>
      <c r="E1" s="75"/>
    </row>
    <row r="2" spans="1:18" ht="15.75" x14ac:dyDescent="0.25">
      <c r="A2" s="76"/>
      <c r="B2" s="66"/>
      <c r="C2" s="66"/>
      <c r="D2" s="66"/>
      <c r="E2" s="77"/>
    </row>
    <row r="3" spans="1:18" ht="15.75" x14ac:dyDescent="0.25">
      <c r="A3" s="78" t="s">
        <v>782</v>
      </c>
      <c r="B3" s="66"/>
      <c r="C3" s="66"/>
      <c r="D3" s="66"/>
      <c r="E3" s="77"/>
    </row>
    <row r="4" spans="1:18" ht="15.75" x14ac:dyDescent="0.25">
      <c r="A4" s="76" t="s">
        <v>12</v>
      </c>
      <c r="B4" s="66"/>
      <c r="C4" s="66"/>
      <c r="D4" s="66"/>
      <c r="E4" s="77"/>
    </row>
    <row r="5" spans="1:18" ht="15.75" x14ac:dyDescent="0.25">
      <c r="A5" s="76" t="s">
        <v>633</v>
      </c>
      <c r="B5" s="66"/>
      <c r="C5" s="66"/>
      <c r="D5" s="66"/>
      <c r="E5" s="77"/>
    </row>
    <row r="6" spans="1:18" ht="15.75" x14ac:dyDescent="0.25">
      <c r="A6" s="76" t="s">
        <v>808</v>
      </c>
      <c r="B6" s="66"/>
      <c r="C6" s="66"/>
      <c r="D6" s="66"/>
      <c r="E6" s="77"/>
    </row>
    <row r="7" spans="1:18" ht="15.75" x14ac:dyDescent="0.25">
      <c r="A7" s="76" t="s">
        <v>810</v>
      </c>
      <c r="B7" s="66"/>
      <c r="C7" s="66"/>
      <c r="D7" s="66"/>
      <c r="E7" s="77"/>
    </row>
    <row r="8" spans="1:18" ht="15.75" x14ac:dyDescent="0.25">
      <c r="A8" s="76" t="s">
        <v>809</v>
      </c>
      <c r="B8" s="66"/>
      <c r="C8" s="66"/>
      <c r="D8" s="66"/>
      <c r="E8" s="77"/>
    </row>
    <row r="9" spans="1:18" ht="15.75" x14ac:dyDescent="0.25">
      <c r="A9" s="76"/>
      <c r="B9" s="66"/>
      <c r="C9" s="66"/>
      <c r="D9" s="66"/>
      <c r="E9" s="77"/>
    </row>
    <row r="10" spans="1:18" ht="15.75" x14ac:dyDescent="0.25">
      <c r="A10" s="76"/>
      <c r="B10" s="66"/>
      <c r="C10" s="66"/>
      <c r="D10" s="66"/>
      <c r="E10" s="77"/>
    </row>
    <row r="11" spans="1:18" ht="15.75" x14ac:dyDescent="0.25">
      <c r="A11" s="76"/>
      <c r="B11" s="66"/>
      <c r="C11" s="66"/>
      <c r="D11" s="66"/>
      <c r="E11" s="77"/>
    </row>
    <row r="12" spans="1:18" ht="15.75" x14ac:dyDescent="0.25">
      <c r="A12" s="76"/>
      <c r="B12" s="66"/>
      <c r="C12" s="66"/>
      <c r="D12" s="66"/>
      <c r="E12" s="77"/>
    </row>
    <row r="13" spans="1:18" ht="16.5" thickBot="1" x14ac:dyDescent="0.3">
      <c r="A13" s="79"/>
      <c r="B13" s="80"/>
      <c r="C13" s="80"/>
      <c r="D13" s="80"/>
      <c r="E13" s="81"/>
    </row>
    <row r="14" spans="1:18" ht="15.75" thickTop="1" x14ac:dyDescent="0.25"/>
    <row r="15" spans="1:18" ht="18" x14ac:dyDescent="0.25">
      <c r="A15" s="22" t="s">
        <v>586</v>
      </c>
    </row>
    <row r="16" spans="1:18" ht="15.75" x14ac:dyDescent="0.25">
      <c r="A16" s="6" t="s">
        <v>1104</v>
      </c>
      <c r="B16" s="19"/>
      <c r="C16" s="19"/>
      <c r="D16" s="19"/>
      <c r="E16" s="19"/>
      <c r="F16" s="19"/>
      <c r="G16" s="19"/>
      <c r="H16" s="19"/>
      <c r="I16" s="19"/>
      <c r="J16" s="19"/>
      <c r="K16" s="19"/>
      <c r="L16" s="19"/>
      <c r="M16" s="19"/>
      <c r="N16" s="19"/>
      <c r="O16" s="19"/>
      <c r="P16" s="19"/>
      <c r="Q16" s="19"/>
      <c r="R16" s="19"/>
    </row>
    <row r="17" spans="1:26" ht="15.75" x14ac:dyDescent="0.25">
      <c r="A17" s="19" t="s">
        <v>587</v>
      </c>
      <c r="B17" s="19"/>
      <c r="C17" s="19"/>
      <c r="D17" s="19"/>
      <c r="E17" s="19"/>
      <c r="F17" s="19"/>
      <c r="G17" s="19"/>
      <c r="H17" s="19"/>
      <c r="I17" s="19"/>
      <c r="J17" s="19"/>
      <c r="K17" s="19"/>
      <c r="L17" s="19"/>
      <c r="M17" s="19"/>
      <c r="N17" s="19"/>
      <c r="O17" s="19"/>
      <c r="P17" s="19"/>
      <c r="Q17" s="19"/>
      <c r="R17" s="19"/>
      <c r="S17" s="19"/>
      <c r="T17" s="19"/>
      <c r="U17" s="19"/>
      <c r="V17" s="19"/>
      <c r="W17" s="19"/>
      <c r="X17" s="19"/>
      <c r="Y17" s="19"/>
      <c r="Z17" s="19"/>
    </row>
    <row r="18" spans="1:26" ht="15.75" x14ac:dyDescent="0.25">
      <c r="A18" s="19" t="s">
        <v>634</v>
      </c>
      <c r="B18" s="19"/>
      <c r="C18" s="19"/>
      <c r="D18" s="19"/>
      <c r="E18" s="19"/>
      <c r="F18" s="19"/>
      <c r="G18" s="19"/>
      <c r="H18" s="19"/>
      <c r="I18" s="19"/>
      <c r="J18" s="19"/>
      <c r="K18" s="19"/>
      <c r="L18" s="19"/>
      <c r="M18" s="19"/>
      <c r="N18" s="19"/>
      <c r="O18" s="19"/>
      <c r="P18" s="19"/>
      <c r="Q18" s="19"/>
      <c r="R18" s="19"/>
      <c r="S18" s="19"/>
      <c r="T18" s="19"/>
      <c r="U18" s="19"/>
      <c r="V18" s="19"/>
      <c r="W18" s="19"/>
      <c r="X18" s="19"/>
      <c r="Y18" s="19"/>
      <c r="Z18" s="19"/>
    </row>
    <row r="19" spans="1:26" ht="15.75" x14ac:dyDescent="0.25">
      <c r="A19" s="19" t="s">
        <v>624</v>
      </c>
      <c r="B19" s="19"/>
      <c r="C19" s="19"/>
      <c r="D19" s="19"/>
      <c r="E19" s="19"/>
      <c r="F19" s="19"/>
      <c r="G19" s="19"/>
      <c r="H19" s="19"/>
      <c r="I19" s="19"/>
      <c r="J19" s="19"/>
      <c r="K19" s="19"/>
      <c r="L19" s="19"/>
      <c r="M19" s="19"/>
      <c r="N19" s="19"/>
      <c r="O19" s="19"/>
      <c r="P19" s="19"/>
      <c r="Q19" s="19"/>
      <c r="R19" s="19"/>
      <c r="S19" s="19"/>
      <c r="T19" s="19"/>
      <c r="U19" s="19"/>
      <c r="V19" s="19"/>
      <c r="W19" s="19"/>
      <c r="X19" s="19"/>
      <c r="Y19" s="19"/>
      <c r="Z19" s="19"/>
    </row>
    <row r="20" spans="1:26" ht="15.75" x14ac:dyDescent="0.25">
      <c r="A20" s="2"/>
      <c r="D20" s="19"/>
      <c r="E20" s="19"/>
      <c r="F20" s="19"/>
      <c r="G20" s="19"/>
      <c r="H20" s="19"/>
      <c r="I20" s="19"/>
      <c r="J20" s="19"/>
      <c r="K20" s="19"/>
      <c r="L20" s="19"/>
      <c r="M20" s="19"/>
      <c r="N20" s="19"/>
      <c r="O20" s="19"/>
      <c r="P20" s="19"/>
      <c r="Q20" s="19"/>
      <c r="R20" s="19"/>
      <c r="S20" s="19"/>
      <c r="T20" s="19"/>
      <c r="U20" s="19"/>
      <c r="V20" s="19"/>
      <c r="W20" s="19"/>
      <c r="X20" s="19"/>
      <c r="Y20" s="19"/>
      <c r="Z20" s="19"/>
    </row>
    <row r="21" spans="1:26" ht="15.75" x14ac:dyDescent="0.25">
      <c r="A21" s="19"/>
      <c r="B21" s="19"/>
      <c r="C21" s="19" t="s">
        <v>608</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5.75" x14ac:dyDescent="0.25">
      <c r="A22" s="19"/>
      <c r="B22" s="19" t="s">
        <v>788</v>
      </c>
      <c r="C22">
        <v>26</v>
      </c>
      <c r="D22" s="19"/>
      <c r="E22" s="2"/>
      <c r="F22" s="19"/>
      <c r="G22" s="19"/>
      <c r="H22" s="19"/>
      <c r="I22" s="19"/>
      <c r="J22" s="19"/>
      <c r="K22" s="19"/>
      <c r="L22" s="19"/>
      <c r="M22" s="19"/>
      <c r="N22" s="19"/>
      <c r="O22" s="19"/>
      <c r="P22" s="19"/>
      <c r="Q22" s="19"/>
      <c r="R22" s="19"/>
      <c r="S22" s="19"/>
      <c r="T22" s="19"/>
      <c r="U22" s="19"/>
      <c r="V22" s="19"/>
      <c r="W22" s="19"/>
      <c r="X22" s="19"/>
      <c r="Y22" s="19"/>
      <c r="Z22" s="19"/>
    </row>
    <row r="23" spans="1:26" ht="15.75" x14ac:dyDescent="0.25">
      <c r="A23" s="19"/>
      <c r="B23" s="19" t="s">
        <v>789</v>
      </c>
      <c r="C23">
        <v>12</v>
      </c>
      <c r="D23" s="29"/>
      <c r="E23" s="2"/>
      <c r="F23" s="19"/>
      <c r="G23" s="19"/>
      <c r="H23" s="19"/>
      <c r="I23" s="19"/>
      <c r="J23" s="19"/>
      <c r="K23" s="19"/>
      <c r="L23" s="19"/>
      <c r="M23" s="19"/>
      <c r="N23" s="19"/>
      <c r="O23" s="19"/>
      <c r="P23" s="19"/>
      <c r="Q23" s="19"/>
      <c r="R23" s="19"/>
      <c r="S23" s="19"/>
      <c r="T23" s="19"/>
      <c r="U23" s="19"/>
      <c r="V23" s="19"/>
      <c r="W23" s="19"/>
      <c r="X23" s="19"/>
      <c r="Y23" s="19"/>
      <c r="Z23" s="19"/>
    </row>
    <row r="24" spans="1:26" s="30" customFormat="1" x14ac:dyDescent="0.2">
      <c r="A24" s="19"/>
      <c r="B24" s="29" t="s">
        <v>790</v>
      </c>
      <c r="C24">
        <v>45</v>
      </c>
      <c r="D24" s="29"/>
      <c r="E24" s="19"/>
      <c r="F24" s="19"/>
      <c r="G24" s="19"/>
      <c r="H24" s="19"/>
      <c r="I24" s="19"/>
      <c r="J24" s="19"/>
      <c r="K24" s="19"/>
      <c r="L24" s="19"/>
      <c r="M24" s="19"/>
      <c r="N24" s="19"/>
      <c r="O24" s="19"/>
      <c r="P24" s="19"/>
      <c r="Q24" s="19"/>
      <c r="R24" s="19"/>
      <c r="S24" s="19"/>
      <c r="T24" s="19"/>
      <c r="U24" s="19"/>
      <c r="V24" s="19"/>
      <c r="W24" s="19"/>
      <c r="X24" s="19"/>
      <c r="Y24" s="19"/>
      <c r="Z24" s="19"/>
    </row>
    <row r="25" spans="1:26" s="30" customFormat="1" x14ac:dyDescent="0.2">
      <c r="A25" s="19"/>
      <c r="B25" s="19" t="s">
        <v>791</v>
      </c>
      <c r="C25">
        <v>82</v>
      </c>
      <c r="D25" s="19"/>
      <c r="E25" s="19"/>
      <c r="F25" s="19"/>
      <c r="G25" s="19"/>
      <c r="H25" s="19"/>
      <c r="I25" s="19"/>
      <c r="J25" s="19"/>
      <c r="K25" s="19"/>
      <c r="L25" s="19"/>
      <c r="M25" s="19"/>
      <c r="N25" s="19"/>
      <c r="O25" s="19"/>
      <c r="P25" s="19"/>
      <c r="Q25" s="19"/>
      <c r="R25" s="19"/>
      <c r="S25" s="19"/>
      <c r="T25" s="19"/>
      <c r="U25" s="19"/>
      <c r="V25" s="19"/>
      <c r="W25" s="19"/>
      <c r="X25" s="19"/>
      <c r="Y25" s="19"/>
      <c r="Z25" s="19"/>
    </row>
    <row r="26" spans="1:26" s="30" customFormat="1" x14ac:dyDescent="0.2">
      <c r="A26" s="19"/>
      <c r="B26" s="19" t="s">
        <v>792</v>
      </c>
      <c r="C26">
        <v>51</v>
      </c>
      <c r="D26" s="19"/>
      <c r="E26" s="19"/>
      <c r="F26" s="19"/>
      <c r="G26" s="19"/>
      <c r="H26" s="19"/>
      <c r="I26" s="19"/>
      <c r="J26" s="19"/>
      <c r="K26" s="19"/>
      <c r="L26" s="19"/>
      <c r="M26" s="19"/>
      <c r="N26" s="19"/>
      <c r="O26" s="19"/>
      <c r="P26" s="19"/>
      <c r="Q26" s="19"/>
      <c r="R26" s="19"/>
      <c r="S26" s="19"/>
      <c r="T26" s="19"/>
      <c r="U26" s="19"/>
      <c r="V26" s="19"/>
      <c r="W26" s="19"/>
      <c r="X26" s="19"/>
      <c r="Y26" s="19"/>
      <c r="Z26" s="19"/>
    </row>
    <row r="27" spans="1:26" s="30" customFormat="1" x14ac:dyDescent="0.2">
      <c r="A27" s="19"/>
      <c r="B27" s="19"/>
      <c r="C27"/>
      <c r="D27" s="19"/>
      <c r="E27" s="19"/>
      <c r="F27" s="19"/>
      <c r="G27" s="19"/>
      <c r="H27" s="19"/>
      <c r="I27" s="19"/>
      <c r="J27" s="19"/>
      <c r="K27" s="19"/>
      <c r="L27" s="19"/>
      <c r="M27" s="19"/>
      <c r="N27" s="19"/>
      <c r="O27" s="19"/>
      <c r="P27" s="19"/>
      <c r="Q27" s="19"/>
      <c r="R27" s="19"/>
      <c r="S27" s="19"/>
      <c r="T27" s="19"/>
      <c r="U27" s="19"/>
      <c r="V27" s="19"/>
      <c r="W27" s="19"/>
      <c r="X27" s="19"/>
      <c r="Y27" s="19"/>
      <c r="Z27" s="19"/>
    </row>
    <row r="28" spans="1:26" s="30" customFormat="1" x14ac:dyDescent="0.2">
      <c r="A28" s="19"/>
      <c r="B28" s="19"/>
      <c r="C28"/>
      <c r="D28" s="19"/>
      <c r="E28" s="19"/>
      <c r="F28" s="19"/>
      <c r="G28" s="19"/>
      <c r="H28" s="19"/>
      <c r="I28" s="19"/>
      <c r="J28" s="19"/>
      <c r="K28" s="19"/>
      <c r="L28" s="19"/>
      <c r="M28" s="19"/>
      <c r="N28" s="19"/>
      <c r="O28" s="19"/>
      <c r="P28" s="19"/>
      <c r="Q28" s="19"/>
      <c r="R28" s="19"/>
      <c r="S28" s="19"/>
      <c r="T28" s="19"/>
      <c r="U28" s="19"/>
      <c r="V28" s="19"/>
      <c r="W28" s="19"/>
      <c r="X28" s="19"/>
      <c r="Y28" s="19"/>
      <c r="Z28" s="19"/>
    </row>
    <row r="29" spans="1:26" s="30" customFormat="1" x14ac:dyDescent="0.2">
      <c r="A29" s="19" t="s">
        <v>793</v>
      </c>
      <c r="B29" s="19"/>
      <c r="C29"/>
      <c r="D29" s="19"/>
      <c r="E29" s="19"/>
      <c r="F29" s="19"/>
      <c r="G29" s="19"/>
      <c r="H29" s="19"/>
      <c r="I29" s="19"/>
      <c r="J29" s="19"/>
      <c r="K29" s="19"/>
      <c r="L29" s="19"/>
      <c r="M29" s="19"/>
      <c r="N29" s="19"/>
      <c r="O29" s="19"/>
      <c r="P29" s="19"/>
      <c r="Q29" s="19"/>
      <c r="R29" s="19"/>
      <c r="S29" s="19"/>
      <c r="T29" s="19"/>
      <c r="U29" s="19"/>
      <c r="V29" s="19"/>
      <c r="W29" s="19"/>
      <c r="X29" s="19"/>
      <c r="Y29" s="19"/>
      <c r="Z29" s="19"/>
    </row>
    <row r="30" spans="1:26" s="30" customFormat="1" x14ac:dyDescent="0.2">
      <c r="A30" s="19" t="s">
        <v>595</v>
      </c>
      <c r="B30" s="19"/>
      <c r="C30"/>
      <c r="D30" s="19"/>
      <c r="E30" s="19"/>
      <c r="F30" s="19"/>
      <c r="G30" s="19"/>
      <c r="H30" s="19"/>
      <c r="I30" s="19"/>
      <c r="J30" s="19"/>
      <c r="K30" s="19"/>
      <c r="L30" s="19"/>
      <c r="M30" s="19"/>
      <c r="N30" s="19"/>
      <c r="O30" s="19"/>
      <c r="P30" s="19"/>
      <c r="Q30" s="19"/>
      <c r="R30" s="19"/>
      <c r="S30" s="19"/>
      <c r="T30" s="19"/>
      <c r="U30" s="19"/>
      <c r="V30" s="19"/>
      <c r="W30" s="19"/>
      <c r="X30" s="19"/>
      <c r="Y30" s="19"/>
      <c r="Z30" s="19"/>
    </row>
    <row r="31" spans="1:26" s="30" customFormat="1" x14ac:dyDescent="0.2">
      <c r="A31" s="19" t="s">
        <v>596</v>
      </c>
      <c r="B31" s="19"/>
      <c r="C31"/>
      <c r="D31" s="19"/>
      <c r="E31" s="19"/>
      <c r="F31" s="19"/>
      <c r="G31" s="19"/>
      <c r="H31" s="19"/>
      <c r="I31" s="19"/>
      <c r="J31" s="19"/>
      <c r="K31" s="19"/>
      <c r="L31" s="19"/>
      <c r="M31" s="19"/>
      <c r="N31" s="19"/>
      <c r="O31" s="19"/>
      <c r="P31" s="19"/>
      <c r="Q31" s="19"/>
      <c r="R31" s="19"/>
      <c r="S31" s="19"/>
      <c r="T31" s="19"/>
      <c r="U31" s="19"/>
      <c r="V31" s="19"/>
      <c r="W31" s="19"/>
      <c r="X31" s="19"/>
      <c r="Y31" s="19"/>
      <c r="Z31" s="19"/>
    </row>
    <row r="32" spans="1:26" s="30" customFormat="1" x14ac:dyDescent="0.2">
      <c r="A32" s="19" t="s">
        <v>597</v>
      </c>
      <c r="B32" s="19"/>
      <c r="C32"/>
      <c r="D32" s="19"/>
      <c r="E32" s="19"/>
      <c r="F32" s="19"/>
      <c r="G32" s="19"/>
      <c r="H32" s="19"/>
      <c r="I32" s="19"/>
      <c r="J32" s="19"/>
      <c r="K32" s="19"/>
      <c r="L32" s="19"/>
      <c r="M32" s="19"/>
      <c r="N32" s="19"/>
      <c r="O32" s="19"/>
      <c r="P32" s="19"/>
      <c r="Q32" s="19"/>
      <c r="R32" s="19"/>
      <c r="S32" s="19"/>
      <c r="T32" s="19"/>
      <c r="U32" s="19"/>
      <c r="V32" s="19"/>
      <c r="W32" s="19"/>
      <c r="X32" s="19"/>
      <c r="Y32" s="19"/>
      <c r="Z32" s="19"/>
    </row>
    <row r="33" spans="1:26" s="30" customFormat="1" x14ac:dyDescent="0.2">
      <c r="A33" s="19" t="s">
        <v>598</v>
      </c>
      <c r="B33" s="19"/>
      <c r="C33"/>
      <c r="D33" s="19"/>
      <c r="E33" s="19"/>
      <c r="F33" s="19"/>
      <c r="G33" s="19"/>
      <c r="H33" s="19"/>
      <c r="I33" s="19"/>
      <c r="J33" s="19"/>
      <c r="K33" s="19"/>
      <c r="L33" s="19"/>
      <c r="M33" s="19"/>
      <c r="N33" s="19"/>
      <c r="O33" s="19"/>
      <c r="P33" s="19"/>
      <c r="Q33" s="19"/>
      <c r="R33" s="19"/>
      <c r="S33" s="19"/>
      <c r="T33" s="19"/>
      <c r="U33" s="19"/>
      <c r="V33" s="19"/>
      <c r="W33" s="19"/>
      <c r="X33" s="19"/>
      <c r="Y33" s="19"/>
      <c r="Z33" s="19"/>
    </row>
    <row r="34" spans="1:26" s="30" customFormat="1" x14ac:dyDescent="0.2">
      <c r="A34" s="19"/>
      <c r="B34" s="19"/>
      <c r="C34"/>
      <c r="D34" s="19"/>
      <c r="E34" s="19"/>
      <c r="F34" s="19"/>
      <c r="G34" s="19"/>
      <c r="H34" s="19"/>
      <c r="I34" s="19"/>
      <c r="J34" s="19"/>
      <c r="K34" s="19"/>
      <c r="L34" s="19"/>
      <c r="M34" s="19"/>
      <c r="N34" s="19"/>
      <c r="O34" s="19"/>
      <c r="P34" s="19"/>
      <c r="Q34" s="19"/>
      <c r="R34" s="19"/>
      <c r="S34" s="19"/>
      <c r="T34" s="19"/>
      <c r="U34" s="19"/>
      <c r="V34" s="19"/>
      <c r="W34" s="19"/>
      <c r="X34" s="19"/>
      <c r="Y34" s="19"/>
      <c r="Z34" s="19"/>
    </row>
    <row r="35" spans="1:26" s="30" customFormat="1" x14ac:dyDescent="0.2">
      <c r="A35" s="19" t="s">
        <v>794</v>
      </c>
      <c r="B35" s="19"/>
      <c r="C35"/>
      <c r="D35" s="19"/>
      <c r="E35" s="19"/>
      <c r="F35" s="19"/>
      <c r="G35" s="19"/>
      <c r="H35" s="19"/>
      <c r="I35" s="19"/>
      <c r="J35" s="19"/>
      <c r="K35" s="19"/>
      <c r="L35" s="19"/>
      <c r="M35" s="19"/>
      <c r="N35" s="19"/>
      <c r="O35" s="19"/>
      <c r="P35" s="19"/>
      <c r="Q35" s="19"/>
      <c r="R35" s="19"/>
      <c r="S35" s="19"/>
      <c r="T35" s="19"/>
      <c r="U35" s="19"/>
      <c r="V35" s="19"/>
      <c r="W35" s="19"/>
      <c r="X35" s="19"/>
      <c r="Y35" s="19"/>
      <c r="Z35" s="19"/>
    </row>
    <row r="36" spans="1:26" s="30" customFormat="1" x14ac:dyDescent="0.2">
      <c r="A36" s="19" t="s">
        <v>599</v>
      </c>
      <c r="B36" s="19"/>
      <c r="C36"/>
      <c r="D36" s="19"/>
      <c r="E36" s="19"/>
      <c r="F36" s="19"/>
      <c r="G36" s="19"/>
      <c r="H36" s="19"/>
      <c r="I36" s="19"/>
      <c r="J36" s="19"/>
      <c r="K36" s="19"/>
      <c r="L36" s="19"/>
      <c r="M36" s="19"/>
      <c r="N36" s="19"/>
      <c r="O36" s="19"/>
      <c r="P36" s="19"/>
      <c r="Q36" s="19"/>
      <c r="R36" s="19"/>
      <c r="S36" s="19"/>
      <c r="T36" s="19"/>
      <c r="U36" s="19"/>
      <c r="V36" s="19"/>
      <c r="W36" s="19"/>
      <c r="X36" s="19"/>
      <c r="Y36" s="19"/>
      <c r="Z36" s="19"/>
    </row>
    <row r="37" spans="1:26" s="30" customFormat="1" x14ac:dyDescent="0.2">
      <c r="B37" s="19"/>
      <c r="C37"/>
      <c r="D37" s="19"/>
      <c r="E37" s="19"/>
      <c r="F37" s="19"/>
      <c r="G37" s="19"/>
      <c r="H37" s="19"/>
      <c r="I37" s="19"/>
      <c r="J37" s="19"/>
      <c r="K37" s="19"/>
      <c r="L37" s="19"/>
      <c r="M37" s="19"/>
      <c r="N37" s="19"/>
      <c r="O37" s="19"/>
      <c r="P37" s="19"/>
      <c r="Q37" s="19"/>
      <c r="R37" s="19"/>
      <c r="S37" s="19"/>
      <c r="T37" s="19"/>
      <c r="U37" s="19"/>
      <c r="V37" s="19"/>
      <c r="W37" s="19"/>
      <c r="X37" s="19"/>
      <c r="Y37" s="19"/>
      <c r="Z37" s="19"/>
    </row>
    <row r="38" spans="1:26" s="30" customFormat="1" x14ac:dyDescent="0.2">
      <c r="A38" s="19" t="s">
        <v>600</v>
      </c>
      <c r="B38" s="19"/>
      <c r="C38"/>
      <c r="D38" s="19"/>
      <c r="E38" s="19"/>
      <c r="F38" s="19"/>
      <c r="G38" s="19"/>
      <c r="H38" s="19"/>
      <c r="I38" s="19"/>
      <c r="J38" s="19"/>
      <c r="K38" s="19"/>
      <c r="L38" s="19"/>
      <c r="M38" s="19"/>
      <c r="N38" s="19"/>
      <c r="O38" s="19"/>
      <c r="P38" s="19"/>
      <c r="Q38" s="19"/>
      <c r="R38" s="19"/>
      <c r="S38" s="19"/>
      <c r="T38" s="19"/>
      <c r="U38" s="19"/>
      <c r="V38" s="19"/>
      <c r="W38" s="19"/>
      <c r="X38" s="19"/>
      <c r="Y38" s="19"/>
      <c r="Z38" s="19"/>
    </row>
    <row r="39" spans="1:26" s="30" customFormat="1" x14ac:dyDescent="0.2">
      <c r="A39" s="19"/>
      <c r="B39" s="19"/>
      <c r="C39"/>
      <c r="D39" s="19"/>
      <c r="E39" s="19"/>
      <c r="F39" s="19"/>
      <c r="G39" s="19"/>
      <c r="H39" s="19"/>
      <c r="I39" s="19"/>
      <c r="J39" s="19"/>
      <c r="K39" s="19"/>
      <c r="L39" s="19"/>
      <c r="M39" s="19"/>
      <c r="N39" s="19"/>
      <c r="O39" s="19"/>
      <c r="P39" s="19"/>
      <c r="Q39" s="19"/>
      <c r="R39" s="19"/>
      <c r="S39" s="19"/>
      <c r="T39" s="19"/>
      <c r="U39" s="19"/>
      <c r="V39" s="19"/>
      <c r="W39" s="19"/>
      <c r="X39" s="19"/>
      <c r="Y39" s="19"/>
      <c r="Z39" s="19"/>
    </row>
    <row r="40" spans="1:26" s="30" customFormat="1" x14ac:dyDescent="0.2">
      <c r="A40" s="19" t="s">
        <v>601</v>
      </c>
      <c r="B40" s="19"/>
      <c r="C40"/>
      <c r="D40" s="19"/>
      <c r="E40" s="19"/>
      <c r="F40" s="19"/>
      <c r="G40" s="19"/>
      <c r="H40" s="19"/>
      <c r="I40" s="19"/>
      <c r="J40" s="19"/>
      <c r="K40" s="19"/>
      <c r="L40" s="19"/>
      <c r="M40" s="19"/>
      <c r="N40" s="19"/>
      <c r="O40" s="19"/>
      <c r="P40" s="19"/>
      <c r="Q40" s="19"/>
      <c r="R40" s="19"/>
      <c r="S40" s="19"/>
      <c r="T40" s="19"/>
      <c r="U40" s="19"/>
      <c r="V40" s="19"/>
      <c r="W40" s="19"/>
      <c r="X40" s="19"/>
      <c r="Y40" s="19"/>
      <c r="Z40" s="19"/>
    </row>
    <row r="41" spans="1:26" s="30" customFormat="1" x14ac:dyDescent="0.2">
      <c r="A41" s="19" t="s">
        <v>795</v>
      </c>
      <c r="B41" s="19"/>
      <c r="C41"/>
      <c r="D41" s="19"/>
      <c r="E41" s="19"/>
      <c r="F41" s="19"/>
      <c r="G41" s="19"/>
      <c r="H41" s="19"/>
      <c r="I41" s="19"/>
      <c r="J41" s="19"/>
      <c r="K41" s="19"/>
      <c r="L41" s="19"/>
      <c r="M41" s="19"/>
      <c r="N41" s="19"/>
      <c r="O41" s="19"/>
      <c r="P41" s="19"/>
      <c r="Q41" s="19"/>
      <c r="R41" s="19"/>
      <c r="S41" s="19"/>
      <c r="T41" s="19"/>
      <c r="U41" s="19"/>
      <c r="V41" s="19"/>
      <c r="W41" s="19"/>
      <c r="X41" s="19"/>
      <c r="Y41" s="19"/>
      <c r="Z41" s="19"/>
    </row>
    <row r="42" spans="1:26" s="30" customFormat="1" x14ac:dyDescent="0.2">
      <c r="A42" s="19"/>
      <c r="B42" s="19"/>
      <c r="C42"/>
      <c r="D42" s="19"/>
      <c r="E42" s="19"/>
      <c r="F42" s="19"/>
      <c r="G42" s="19"/>
      <c r="H42" s="19"/>
      <c r="I42" s="19"/>
      <c r="J42" s="19"/>
      <c r="K42" s="19"/>
      <c r="L42" s="19"/>
      <c r="M42" s="19"/>
      <c r="N42" s="19"/>
      <c r="O42" s="19"/>
      <c r="P42" s="19"/>
      <c r="Q42" s="19"/>
      <c r="R42" s="19"/>
      <c r="S42" s="19"/>
      <c r="T42" s="19"/>
      <c r="U42" s="19"/>
      <c r="V42" s="19"/>
      <c r="W42" s="19"/>
      <c r="X42" s="19"/>
      <c r="Y42" s="19"/>
      <c r="Z42" s="19"/>
    </row>
    <row r="43" spans="1:26" s="30" customFormat="1" x14ac:dyDescent="0.2">
      <c r="A43" s="19"/>
      <c r="B43" s="19"/>
      <c r="C43"/>
      <c r="D43" s="19"/>
      <c r="E43" s="19"/>
      <c r="F43" s="19"/>
      <c r="G43" s="19"/>
      <c r="H43" s="19"/>
      <c r="I43" s="19"/>
      <c r="J43" s="19"/>
      <c r="K43" s="19"/>
      <c r="L43" s="19"/>
      <c r="M43" s="19"/>
      <c r="N43" s="19"/>
      <c r="O43" s="19"/>
      <c r="P43" s="19"/>
      <c r="Q43" s="19"/>
      <c r="R43" s="19"/>
      <c r="S43" s="19"/>
      <c r="T43" s="19"/>
      <c r="U43" s="19"/>
      <c r="V43" s="19"/>
      <c r="W43" s="19"/>
      <c r="X43" s="19"/>
      <c r="Y43" s="19"/>
      <c r="Z43" s="19"/>
    </row>
    <row r="44" spans="1:26" s="30" customFormat="1" x14ac:dyDescent="0.2">
      <c r="A44" s="19"/>
      <c r="B44" s="19"/>
      <c r="C44"/>
      <c r="D44" s="19"/>
      <c r="E44" s="19"/>
      <c r="F44" s="19"/>
      <c r="G44" s="19"/>
      <c r="H44" s="19"/>
      <c r="I44" s="19"/>
      <c r="J44" s="19"/>
      <c r="K44" s="19"/>
      <c r="L44" s="19"/>
      <c r="M44" s="19"/>
      <c r="N44" s="19"/>
      <c r="O44" s="19"/>
      <c r="P44" s="19"/>
      <c r="Q44" s="19"/>
      <c r="R44" s="19"/>
      <c r="S44" s="19"/>
      <c r="T44" s="19"/>
      <c r="U44" s="19"/>
      <c r="V44" s="19"/>
      <c r="W44" s="19"/>
      <c r="X44" s="19"/>
      <c r="Y44" s="19"/>
      <c r="Z44" s="19"/>
    </row>
    <row r="45" spans="1:26" s="30" customFormat="1" x14ac:dyDescent="0.2">
      <c r="A45" s="19"/>
      <c r="B45" s="19"/>
      <c r="C45"/>
      <c r="D45" s="19"/>
      <c r="E45" s="19"/>
      <c r="F45" s="19"/>
      <c r="G45" s="19"/>
      <c r="H45" s="19"/>
      <c r="I45" s="19"/>
      <c r="J45" s="19"/>
      <c r="K45" s="19"/>
      <c r="L45" s="19"/>
      <c r="M45" s="19"/>
      <c r="N45" s="19"/>
      <c r="O45" s="19"/>
      <c r="P45" s="19"/>
      <c r="Q45" s="19"/>
      <c r="R45" s="19"/>
      <c r="S45" s="19"/>
      <c r="T45" s="19"/>
      <c r="U45" s="19"/>
      <c r="V45" s="19"/>
      <c r="W45" s="19"/>
      <c r="X45" s="19"/>
      <c r="Y45" s="19"/>
      <c r="Z45" s="19"/>
    </row>
    <row r="46" spans="1:26" s="30" customFormat="1" x14ac:dyDescent="0.2">
      <c r="A46" s="19"/>
      <c r="B46" s="19"/>
      <c r="C46"/>
      <c r="D46" s="19"/>
      <c r="E46" s="19"/>
      <c r="F46" s="19"/>
      <c r="G46" s="19"/>
      <c r="H46" s="19"/>
      <c r="I46" s="19"/>
      <c r="J46" s="19"/>
      <c r="K46" s="19"/>
      <c r="L46" s="19"/>
      <c r="M46" s="19"/>
      <c r="N46" s="19"/>
      <c r="O46" s="19"/>
      <c r="P46" s="19"/>
      <c r="Q46" s="19"/>
      <c r="R46" s="19"/>
      <c r="S46" s="19"/>
      <c r="T46" s="19"/>
      <c r="U46" s="19"/>
      <c r="V46" s="19"/>
      <c r="W46" s="19"/>
      <c r="X46" s="19"/>
      <c r="Y46" s="19"/>
      <c r="Z46" s="19"/>
    </row>
    <row r="47" spans="1:26" s="30" customFormat="1" x14ac:dyDescent="0.2">
      <c r="A47" s="19" t="s">
        <v>602</v>
      </c>
      <c r="B47" s="19"/>
      <c r="C47"/>
      <c r="D47" s="19"/>
      <c r="E47" s="19"/>
      <c r="F47" s="19"/>
      <c r="G47" s="19"/>
      <c r="H47" s="19"/>
      <c r="I47" s="19"/>
      <c r="J47" s="19"/>
      <c r="K47" s="19"/>
      <c r="L47" s="19"/>
      <c r="M47" s="19"/>
      <c r="N47" s="19"/>
      <c r="O47" s="19"/>
      <c r="P47" s="19"/>
      <c r="Q47" s="19"/>
      <c r="R47" s="19"/>
      <c r="S47" s="19"/>
      <c r="T47" s="19"/>
      <c r="U47" s="19"/>
      <c r="V47" s="19"/>
      <c r="W47" s="19"/>
      <c r="X47" s="19"/>
      <c r="Y47" s="19"/>
      <c r="Z47" s="19"/>
    </row>
    <row r="48" spans="1:26" s="30" customFormat="1" x14ac:dyDescent="0.2">
      <c r="A48" s="19" t="s">
        <v>603</v>
      </c>
      <c r="B48" s="19"/>
      <c r="C48"/>
      <c r="D48" s="19"/>
      <c r="E48" s="19"/>
      <c r="F48" s="19"/>
      <c r="G48" s="19"/>
      <c r="H48" s="19"/>
      <c r="I48" s="19"/>
      <c r="J48" s="19"/>
      <c r="K48" s="19"/>
      <c r="L48" s="19"/>
      <c r="M48" s="19"/>
      <c r="N48" s="19"/>
      <c r="O48" s="19"/>
      <c r="P48" s="19"/>
      <c r="Q48" s="19"/>
      <c r="R48" s="19"/>
      <c r="S48" s="19"/>
      <c r="T48" s="19"/>
      <c r="U48" s="19"/>
      <c r="V48" s="19"/>
      <c r="W48" s="19"/>
      <c r="X48" s="19"/>
      <c r="Y48" s="19"/>
      <c r="Z48" s="19"/>
    </row>
    <row r="49" spans="1:256" s="30" customFormat="1" x14ac:dyDescent="0.2">
      <c r="A49" s="19"/>
      <c r="B49" s="19"/>
      <c r="C49"/>
      <c r="D49" s="19"/>
      <c r="E49" s="19"/>
      <c r="F49" s="19"/>
      <c r="G49" s="19"/>
      <c r="H49" s="19"/>
      <c r="I49" s="19"/>
      <c r="J49" s="19"/>
      <c r="K49" s="19"/>
      <c r="L49" s="19"/>
      <c r="M49" s="19"/>
      <c r="N49" s="19"/>
      <c r="O49" s="19"/>
      <c r="P49" s="19"/>
      <c r="Q49" s="19"/>
      <c r="R49" s="19"/>
      <c r="S49" s="19"/>
      <c r="T49" s="19"/>
      <c r="U49" s="19"/>
      <c r="V49" s="19"/>
      <c r="W49" s="19"/>
      <c r="X49" s="19"/>
      <c r="Y49" s="19"/>
      <c r="Z49" s="19"/>
    </row>
    <row r="50" spans="1:256" s="30" customFormat="1" x14ac:dyDescent="0.2">
      <c r="A50" s="19" t="s">
        <v>604</v>
      </c>
      <c r="B50" s="19"/>
      <c r="C50"/>
      <c r="D50" s="19"/>
      <c r="E50" s="19"/>
      <c r="F50" s="19"/>
      <c r="G50" s="19"/>
      <c r="H50" s="19"/>
      <c r="I50" s="19"/>
      <c r="J50" s="19"/>
      <c r="K50" s="19"/>
      <c r="L50" s="19"/>
      <c r="M50" s="19"/>
      <c r="N50" s="19"/>
      <c r="O50" s="19"/>
      <c r="P50" s="19"/>
      <c r="Q50" s="19"/>
      <c r="R50" s="19"/>
      <c r="S50" s="19"/>
      <c r="T50" s="19"/>
      <c r="U50" s="19"/>
      <c r="V50" s="19"/>
      <c r="W50" s="19"/>
      <c r="X50" s="19"/>
      <c r="Y50" s="19"/>
      <c r="Z50" s="19"/>
    </row>
    <row r="51" spans="1:256" s="30" customFormat="1" x14ac:dyDescent="0.2">
      <c r="A51" s="19"/>
      <c r="B51" s="19"/>
      <c r="C51"/>
      <c r="D51" s="19"/>
      <c r="E51" s="19"/>
      <c r="F51" s="19"/>
      <c r="G51" s="19"/>
      <c r="H51" s="19"/>
      <c r="I51" s="19"/>
      <c r="J51" s="19"/>
      <c r="K51" s="19"/>
      <c r="L51" s="19"/>
      <c r="M51" s="19"/>
      <c r="N51" s="19"/>
      <c r="O51" s="19"/>
      <c r="P51" s="19"/>
      <c r="Q51" s="19"/>
      <c r="R51" s="19"/>
      <c r="S51" s="19"/>
      <c r="T51" s="19"/>
      <c r="U51" s="19"/>
      <c r="V51" s="19"/>
      <c r="W51" s="19"/>
      <c r="X51" s="19"/>
      <c r="Y51" s="19"/>
      <c r="Z51" s="19"/>
    </row>
    <row r="52" spans="1:256" s="30" customFormat="1" x14ac:dyDescent="0.2">
      <c r="A52" s="19"/>
      <c r="B52" s="19"/>
      <c r="C52"/>
      <c r="D52" s="19"/>
      <c r="E52" s="19"/>
      <c r="F52" s="19"/>
      <c r="G52" s="19"/>
      <c r="H52" s="19"/>
      <c r="I52" s="19"/>
      <c r="J52" s="19"/>
      <c r="K52" s="19"/>
      <c r="L52" s="19"/>
      <c r="M52" s="19"/>
      <c r="N52" s="19"/>
      <c r="O52" s="19"/>
      <c r="P52" s="19"/>
      <c r="Q52" s="19"/>
      <c r="R52" s="19"/>
      <c r="S52" s="19"/>
      <c r="T52" s="19"/>
      <c r="U52" s="19"/>
      <c r="V52" s="19"/>
      <c r="W52" s="19"/>
      <c r="X52" s="19"/>
      <c r="Y52" s="19"/>
      <c r="Z52" s="19"/>
    </row>
    <row r="53" spans="1:256" s="30" customFormat="1" x14ac:dyDescent="0.2">
      <c r="A53" s="19"/>
      <c r="B53" s="19"/>
      <c r="C53"/>
      <c r="D53" s="19"/>
      <c r="E53" s="19"/>
      <c r="F53" s="19"/>
      <c r="G53" s="19"/>
      <c r="H53" s="19"/>
      <c r="I53" s="19"/>
      <c r="J53" s="19"/>
      <c r="K53" s="19"/>
      <c r="L53" s="19"/>
      <c r="M53" s="19"/>
      <c r="N53" s="19"/>
      <c r="O53" s="19"/>
      <c r="P53" s="19"/>
      <c r="Q53" s="19"/>
      <c r="R53" s="19"/>
      <c r="S53" s="19"/>
      <c r="T53" s="19"/>
      <c r="U53" s="19"/>
      <c r="V53" s="19"/>
      <c r="W53" s="19"/>
      <c r="X53" s="19"/>
      <c r="Y53" s="19"/>
      <c r="Z53" s="19"/>
    </row>
    <row r="54" spans="1:256" customFormat="1" ht="15.75" x14ac:dyDescent="0.2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ustomFormat="1" ht="15.75" x14ac:dyDescent="0.25">
      <c r="A55" s="19" t="s">
        <v>605</v>
      </c>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ustomFormat="1" ht="15.75" x14ac:dyDescent="0.25">
      <c r="A56" s="19" t="s">
        <v>606</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ustomFormat="1" ht="15.75" x14ac:dyDescent="0.25">
      <c r="A57" s="19" t="s">
        <v>607</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ustomFormat="1" ht="15.75" x14ac:dyDescent="0.25">
      <c r="A58" s="19" t="s">
        <v>609</v>
      </c>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ustomFormat="1" ht="15.75" x14ac:dyDescent="0.25">
      <c r="A59" s="19" t="s">
        <v>610</v>
      </c>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ustomFormat="1" ht="15.75" x14ac:dyDescent="0.25">
      <c r="A60" s="19" t="s">
        <v>611</v>
      </c>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ustomFormat="1" ht="15.75" x14ac:dyDescent="0.25">
      <c r="A61" s="19" t="s">
        <v>796</v>
      </c>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ustomFormat="1" ht="15.75" x14ac:dyDescent="0.25">
      <c r="A62" s="19" t="s">
        <v>612</v>
      </c>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ustomFormat="1" ht="15.75" x14ac:dyDescent="0.2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ustomFormat="1" ht="15.75" x14ac:dyDescent="0.2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ustomFormat="1" ht="15.75" x14ac:dyDescent="0.25">
      <c r="A65" s="19" t="s">
        <v>613</v>
      </c>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ustomFormat="1" ht="15.75" x14ac:dyDescent="0.25">
      <c r="A66" s="19" t="s">
        <v>614</v>
      </c>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ustomFormat="1" ht="15.75" x14ac:dyDescent="0.25">
      <c r="A67" s="19" t="s">
        <v>615</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ustomFormat="1" ht="15.75" x14ac:dyDescent="0.25">
      <c r="A68" s="19" t="s">
        <v>616</v>
      </c>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ustomFormat="1" ht="15.75" x14ac:dyDescent="0.2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ustomFormat="1" ht="15.75" x14ac:dyDescent="0.2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ustomFormat="1" ht="15.75" x14ac:dyDescent="0.2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ustomFormat="1" ht="15.75" x14ac:dyDescent="0.2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ustomFormat="1" ht="15.75" x14ac:dyDescent="0.2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ustomFormat="1" ht="15.75" x14ac:dyDescent="0.2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ustomFormat="1" ht="15.75" x14ac:dyDescent="0.2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ustomFormat="1" ht="15.75" x14ac:dyDescent="0.2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ustomFormat="1" ht="15.75" x14ac:dyDescent="0.25">
      <c r="A77" s="19" t="s">
        <v>797</v>
      </c>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ustomFormat="1" ht="15.75" x14ac:dyDescent="0.25">
      <c r="A78" s="19" t="s">
        <v>798</v>
      </c>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ustomFormat="1" ht="15.75" x14ac:dyDescent="0.2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ustomFormat="1" ht="15.75" x14ac:dyDescent="0.25">
      <c r="A80" s="19" t="s">
        <v>617</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ustomFormat="1" ht="15.75" x14ac:dyDescent="0.25">
      <c r="A81" s="19" t="s">
        <v>618</v>
      </c>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ustomFormat="1" ht="15.75" x14ac:dyDescent="0.2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ustomFormat="1" ht="15.75" x14ac:dyDescent="0.25">
      <c r="A83" s="19" t="s">
        <v>619</v>
      </c>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ustomFormat="1" ht="15.75" x14ac:dyDescent="0.2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ustomFormat="1" ht="15.75" x14ac:dyDescent="0.2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ustomFormat="1" ht="15.75" x14ac:dyDescent="0.25">
      <c r="A86" s="19" t="s">
        <v>635</v>
      </c>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ustomFormat="1" ht="15.75" x14ac:dyDescent="0.25">
      <c r="A87" s="19" t="s">
        <v>636</v>
      </c>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ustomFormat="1" ht="15.75" x14ac:dyDescent="0.25">
      <c r="A88" s="1"/>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ustomFormat="1" ht="15.75" x14ac:dyDescent="0.25">
      <c r="A89" s="19" t="s">
        <v>799</v>
      </c>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ustomFormat="1" ht="15.75" x14ac:dyDescent="0.25">
      <c r="A90" s="19" t="s">
        <v>637</v>
      </c>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ustomFormat="1" ht="15.75" x14ac:dyDescent="0.2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ustomFormat="1" ht="15.75" x14ac:dyDescent="0.2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ustomFormat="1" ht="15.75" x14ac:dyDescent="0.2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ustomFormat="1" ht="15.75" x14ac:dyDescent="0.2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ustomFormat="1" ht="15.75" x14ac:dyDescent="0.2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ustomFormat="1" ht="15.75"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ustomFormat="1" ht="15.75" x14ac:dyDescent="0.2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ustomFormat="1" ht="15.75" x14ac:dyDescent="0.2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ustomFormat="1" ht="15.75" x14ac:dyDescent="0.2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ustomFormat="1" ht="15.75" x14ac:dyDescent="0.2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ustomFormat="1" ht="18" x14ac:dyDescent="0.25">
      <c r="A101" s="22" t="s">
        <v>625</v>
      </c>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ustomFormat="1" ht="15.75" x14ac:dyDescent="0.25">
      <c r="A102" s="21" t="s">
        <v>626</v>
      </c>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ustomFormat="1" ht="15.75" x14ac:dyDescent="0.25">
      <c r="A103" s="21" t="s">
        <v>783</v>
      </c>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ustomFormat="1" ht="15.75" x14ac:dyDescent="0.25">
      <c r="A104" s="2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ustomFormat="1" ht="15.75" x14ac:dyDescent="0.25">
      <c r="A105" s="19" t="s">
        <v>784</v>
      </c>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ustomFormat="1" ht="15.75" x14ac:dyDescent="0.25">
      <c r="A106" s="19" t="s">
        <v>785</v>
      </c>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ustomFormat="1" ht="15.75" x14ac:dyDescent="0.25">
      <c r="A107" s="19"/>
      <c r="B107" s="19"/>
      <c r="C107" s="19" t="s">
        <v>621</v>
      </c>
      <c r="D107" s="19" t="s">
        <v>620</v>
      </c>
      <c r="E107" s="19"/>
      <c r="F107" s="19"/>
      <c r="G107" s="19"/>
      <c r="H107" s="19"/>
      <c r="I107" s="19"/>
      <c r="J107" s="19"/>
      <c r="K107" s="19"/>
      <c r="L107" s="19"/>
      <c r="M107" s="19"/>
      <c r="N107" s="19"/>
      <c r="O107" s="19"/>
      <c r="P107" s="19"/>
      <c r="Q107" s="19"/>
      <c r="R107" s="19"/>
      <c r="S107" s="19"/>
      <c r="T107" s="19"/>
      <c r="U107" s="19"/>
      <c r="V107" s="19"/>
      <c r="W107" s="19"/>
      <c r="X107" s="19"/>
      <c r="Y107" s="19"/>
      <c r="Z107" s="19"/>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ustomFormat="1" ht="15.75" x14ac:dyDescent="0.25">
      <c r="A108" s="19"/>
      <c r="B108" s="19" t="s">
        <v>588</v>
      </c>
      <c r="C108">
        <v>26</v>
      </c>
      <c r="D108" s="19">
        <v>5</v>
      </c>
      <c r="E108" s="19"/>
      <c r="F108" s="19"/>
      <c r="G108" s="19"/>
      <c r="H108" s="19"/>
      <c r="I108" s="19"/>
      <c r="J108" s="19"/>
      <c r="K108" s="19"/>
      <c r="L108" s="19"/>
      <c r="M108" s="19"/>
      <c r="N108" s="19"/>
      <c r="O108" s="19"/>
      <c r="P108" s="19"/>
      <c r="Q108" s="19"/>
      <c r="R108" s="19"/>
      <c r="S108" s="19"/>
      <c r="T108" s="19"/>
      <c r="U108" s="19"/>
      <c r="V108" s="19"/>
      <c r="W108" s="19"/>
      <c r="X108" s="19"/>
      <c r="Y108" s="19"/>
      <c r="Z108" s="19"/>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ustomFormat="1" ht="15.75" x14ac:dyDescent="0.25">
      <c r="A109" s="19"/>
      <c r="B109" s="19" t="s">
        <v>589</v>
      </c>
      <c r="C109">
        <v>12</v>
      </c>
      <c r="D109" s="19">
        <v>8</v>
      </c>
      <c r="E109" s="19"/>
      <c r="F109" s="19"/>
      <c r="G109" s="19"/>
      <c r="H109" s="19"/>
      <c r="I109" s="19"/>
      <c r="J109" s="19"/>
      <c r="K109" s="19"/>
      <c r="L109" s="19"/>
      <c r="M109" s="19"/>
      <c r="N109" s="19"/>
      <c r="O109" s="19"/>
      <c r="P109" s="19"/>
      <c r="Q109" s="19"/>
      <c r="R109" s="19"/>
      <c r="S109" s="19"/>
      <c r="T109" s="19"/>
      <c r="U109" s="19"/>
      <c r="V109" s="19"/>
      <c r="W109" s="19"/>
      <c r="X109" s="19"/>
      <c r="Y109" s="19"/>
      <c r="Z109" s="19"/>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ustomFormat="1" ht="15.75" x14ac:dyDescent="0.25">
      <c r="A110" s="19"/>
      <c r="B110" s="29" t="s">
        <v>590</v>
      </c>
      <c r="C110">
        <v>45</v>
      </c>
      <c r="D110" s="19">
        <v>12</v>
      </c>
      <c r="E110" s="19"/>
      <c r="F110" s="19"/>
      <c r="G110" s="19"/>
      <c r="H110" s="19"/>
      <c r="I110" s="19"/>
      <c r="J110" s="19"/>
      <c r="K110" s="19"/>
      <c r="L110" s="19"/>
      <c r="M110" s="19"/>
      <c r="N110" s="19"/>
      <c r="O110" s="19"/>
      <c r="P110" s="19"/>
      <c r="Q110" s="19"/>
      <c r="R110" s="19"/>
      <c r="S110" s="19"/>
      <c r="T110" s="19"/>
      <c r="U110" s="19"/>
      <c r="V110" s="19"/>
      <c r="W110" s="19"/>
      <c r="X110" s="19"/>
      <c r="Y110" s="19"/>
      <c r="Z110" s="19"/>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ustomFormat="1" ht="15.75" x14ac:dyDescent="0.25">
      <c r="A111" s="19"/>
      <c r="B111" s="19" t="s">
        <v>591</v>
      </c>
      <c r="C111">
        <v>82</v>
      </c>
      <c r="D111" s="19">
        <v>23</v>
      </c>
      <c r="E111" s="19"/>
      <c r="F111" s="19"/>
      <c r="G111" s="19"/>
      <c r="H111" s="19"/>
      <c r="I111" s="19"/>
      <c r="J111" s="19"/>
      <c r="K111" s="19"/>
      <c r="L111" s="19"/>
      <c r="M111" s="19"/>
      <c r="N111" s="19"/>
      <c r="O111" s="19"/>
      <c r="P111" s="19"/>
      <c r="Q111" s="19"/>
      <c r="R111" s="19"/>
      <c r="S111" s="19"/>
      <c r="T111" s="19"/>
      <c r="U111" s="19"/>
      <c r="V111" s="19"/>
      <c r="W111" s="19"/>
      <c r="X111" s="19"/>
      <c r="Y111" s="19"/>
      <c r="Z111" s="19"/>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ustomFormat="1" ht="15.75" x14ac:dyDescent="0.25">
      <c r="A112" s="19"/>
      <c r="B112" s="19" t="s">
        <v>592</v>
      </c>
      <c r="C112">
        <v>51</v>
      </c>
      <c r="D112" s="19">
        <v>19</v>
      </c>
      <c r="E112" s="19"/>
      <c r="F112" s="19"/>
      <c r="G112" s="19"/>
      <c r="H112" s="19"/>
      <c r="I112" s="19"/>
      <c r="J112" s="19"/>
      <c r="K112" s="19"/>
      <c r="L112" s="19"/>
      <c r="M112" s="19"/>
      <c r="N112" s="19"/>
      <c r="O112" s="19"/>
      <c r="P112" s="19"/>
      <c r="Q112" s="19"/>
      <c r="R112" s="19"/>
      <c r="S112" s="19"/>
      <c r="T112" s="19"/>
      <c r="U112" s="19"/>
      <c r="V112" s="19"/>
      <c r="W112" s="19"/>
      <c r="X112" s="19"/>
      <c r="Y112" s="19"/>
      <c r="Z112" s="19"/>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ustomFormat="1" ht="15.75" x14ac:dyDescent="0.25">
      <c r="A113" s="19"/>
      <c r="B113" s="19" t="s">
        <v>593</v>
      </c>
      <c r="C113">
        <v>5</v>
      </c>
      <c r="D113" s="19">
        <v>7</v>
      </c>
      <c r="E113" s="19"/>
      <c r="F113" s="19"/>
      <c r="G113" s="19"/>
      <c r="H113" s="19"/>
      <c r="I113" s="19"/>
      <c r="J113" s="19"/>
      <c r="K113" s="19"/>
      <c r="L113" s="19"/>
      <c r="M113" s="19"/>
      <c r="N113" s="19"/>
      <c r="O113" s="19"/>
      <c r="P113" s="19"/>
      <c r="Q113" s="19"/>
      <c r="R113" s="19"/>
      <c r="S113" s="19"/>
      <c r="T113" s="19"/>
      <c r="U113" s="19"/>
      <c r="V113" s="19"/>
      <c r="W113" s="19"/>
      <c r="X113" s="19"/>
      <c r="Y113" s="19"/>
      <c r="Z113" s="19"/>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ustomFormat="1" ht="15.75" x14ac:dyDescent="0.25">
      <c r="A114" s="19"/>
      <c r="B114" s="19" t="s">
        <v>594</v>
      </c>
      <c r="C114">
        <v>2</v>
      </c>
      <c r="D114" s="19">
        <v>1</v>
      </c>
      <c r="E114" s="19"/>
      <c r="F114" s="19"/>
      <c r="G114" s="19"/>
      <c r="H114" s="19"/>
      <c r="I114" s="19"/>
      <c r="J114" s="19"/>
      <c r="K114" s="19"/>
      <c r="L114" s="19"/>
      <c r="M114" s="19"/>
      <c r="N114" s="19"/>
      <c r="O114" s="19"/>
      <c r="P114" s="19"/>
      <c r="Q114" s="19"/>
      <c r="R114" s="19"/>
      <c r="S114" s="19"/>
      <c r="T114" s="19"/>
      <c r="U114" s="19"/>
      <c r="V114" s="19"/>
      <c r="W114" s="19"/>
      <c r="X114" s="19"/>
      <c r="Y114" s="19"/>
      <c r="Z114" s="19"/>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ustomFormat="1" ht="15.75" x14ac:dyDescent="0.2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ustomFormat="1" ht="15.75" x14ac:dyDescent="0.25">
      <c r="A116" s="19" t="s">
        <v>622</v>
      </c>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ustomFormat="1" ht="15.75" x14ac:dyDescent="0.25">
      <c r="A117" s="19" t="s">
        <v>786</v>
      </c>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ustomFormat="1" ht="15.75" x14ac:dyDescent="0.25">
      <c r="A118" s="19" t="s">
        <v>787</v>
      </c>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ustomFormat="1" ht="15.75" x14ac:dyDescent="0.25">
      <c r="A119" s="19" t="s">
        <v>623</v>
      </c>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ustomFormat="1" ht="15.75" x14ac:dyDescent="0.25">
      <c r="A120" s="19" t="s">
        <v>628</v>
      </c>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ustomFormat="1" ht="15.75" x14ac:dyDescent="0.2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ustomFormat="1" ht="15.75" x14ac:dyDescent="0.25">
      <c r="A122" s="19" t="s">
        <v>640</v>
      </c>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ustomFormat="1" ht="15.75" x14ac:dyDescent="0.25">
      <c r="A123" s="19" t="s">
        <v>641</v>
      </c>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ustomFormat="1" ht="15.75" x14ac:dyDescent="0.25">
      <c r="A124" s="19" t="s">
        <v>801</v>
      </c>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ustomFormat="1" ht="15.75" x14ac:dyDescent="0.25">
      <c r="A125" s="19" t="s">
        <v>800</v>
      </c>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ustomFormat="1" ht="15.75" x14ac:dyDescent="0.2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ustomFormat="1" ht="15.75" x14ac:dyDescent="0.2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ustomFormat="1" ht="15.75" x14ac:dyDescent="0.2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ustomFormat="1" ht="18" x14ac:dyDescent="0.25">
      <c r="A129" s="22" t="s">
        <v>627</v>
      </c>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ustomFormat="1" ht="15.75" x14ac:dyDescent="0.25">
      <c r="A130" s="21" t="s">
        <v>629</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ustomFormat="1" ht="15.75" x14ac:dyDescent="0.2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ustomFormat="1" ht="15.75" x14ac:dyDescent="0.25">
      <c r="A132" s="2" t="s">
        <v>642</v>
      </c>
      <c r="B132" s="1"/>
      <c r="C132" s="1"/>
      <c r="D132" s="1"/>
      <c r="E132" s="19"/>
      <c r="F132" s="19"/>
      <c r="G132" s="19"/>
      <c r="H132" s="19"/>
      <c r="I132" s="19"/>
      <c r="J132" s="19"/>
      <c r="K132" s="19"/>
      <c r="L132" s="19"/>
      <c r="M132" s="19"/>
      <c r="N132" s="19"/>
      <c r="O132" s="19"/>
      <c r="P132" s="19"/>
      <c r="Q132" s="19"/>
      <c r="R132" s="19"/>
      <c r="S132" s="19"/>
      <c r="T132" s="19"/>
      <c r="U132" s="19"/>
      <c r="V132" s="19"/>
      <c r="W132" s="19"/>
      <c r="X132" s="19"/>
      <c r="Y132" s="19"/>
      <c r="Z132" s="19"/>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ustomFormat="1" ht="15.75" x14ac:dyDescent="0.25">
      <c r="A133" s="2" t="s">
        <v>802</v>
      </c>
      <c r="B133" s="1"/>
      <c r="C133" s="1"/>
      <c r="D133" s="1"/>
      <c r="E133" s="19"/>
      <c r="F133" s="19"/>
      <c r="G133" s="19"/>
      <c r="H133" s="19"/>
      <c r="I133" s="19"/>
      <c r="J133" s="19"/>
      <c r="K133" s="19"/>
      <c r="L133" s="19"/>
      <c r="M133" s="19"/>
      <c r="N133" s="19"/>
      <c r="O133" s="19"/>
      <c r="P133" s="19"/>
      <c r="Q133" s="19"/>
      <c r="R133" s="19"/>
      <c r="S133" s="19"/>
      <c r="T133" s="19"/>
      <c r="U133" s="19"/>
      <c r="V133" s="19"/>
      <c r="W133" s="19"/>
      <c r="X133" s="19"/>
      <c r="Y133" s="19"/>
      <c r="Z133" s="19"/>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ustomFormat="1" ht="15.75" x14ac:dyDescent="0.25">
      <c r="A134" s="2"/>
      <c r="B134" s="1"/>
      <c r="C134" s="1"/>
      <c r="D134" s="1"/>
      <c r="E134" s="19"/>
      <c r="F134" s="19"/>
      <c r="G134" s="19"/>
      <c r="H134" s="19"/>
      <c r="I134" s="19"/>
      <c r="J134" s="19"/>
      <c r="K134" s="19"/>
      <c r="L134" s="19"/>
      <c r="M134" s="19"/>
      <c r="N134" s="19"/>
      <c r="O134" s="19"/>
      <c r="P134" s="19"/>
      <c r="Q134" s="19"/>
      <c r="R134" s="19"/>
      <c r="S134" s="19"/>
      <c r="T134" s="19"/>
      <c r="U134" s="19"/>
      <c r="V134" s="19"/>
      <c r="W134" s="19"/>
      <c r="X134" s="19"/>
      <c r="Y134" s="19"/>
      <c r="Z134" s="19"/>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ustomFormat="1" ht="15.75" x14ac:dyDescent="0.25">
      <c r="A135" s="19"/>
      <c r="B135" s="19"/>
      <c r="C135" s="19" t="s">
        <v>621</v>
      </c>
      <c r="D135" s="19" t="s">
        <v>620</v>
      </c>
      <c r="E135" s="19"/>
      <c r="F135" s="19"/>
      <c r="G135" s="19"/>
      <c r="H135" s="19"/>
      <c r="I135" s="19"/>
      <c r="J135" s="19"/>
      <c r="K135" s="19"/>
      <c r="L135" s="19"/>
      <c r="M135" s="19"/>
      <c r="N135" s="19"/>
      <c r="O135" s="19"/>
      <c r="P135" s="19"/>
      <c r="Q135" s="19"/>
      <c r="R135" s="19"/>
      <c r="S135" s="19"/>
      <c r="T135" s="19"/>
      <c r="U135" s="19"/>
      <c r="V135" s="19"/>
      <c r="W135" s="19"/>
      <c r="X135" s="19"/>
      <c r="Y135" s="19"/>
      <c r="Z135" s="19"/>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ustomFormat="1" ht="15.75" x14ac:dyDescent="0.25">
      <c r="A136" s="19"/>
      <c r="B136" s="19" t="s">
        <v>588</v>
      </c>
      <c r="C136">
        <v>26</v>
      </c>
      <c r="D136" s="19">
        <v>5</v>
      </c>
      <c r="E136" s="19"/>
      <c r="F136" s="19"/>
      <c r="G136" s="19"/>
      <c r="H136" s="19"/>
      <c r="I136" s="19"/>
      <c r="J136" s="19"/>
      <c r="K136" s="19"/>
      <c r="L136" s="19"/>
      <c r="M136" s="19"/>
      <c r="N136" s="19"/>
      <c r="O136" s="19"/>
      <c r="P136" s="19"/>
      <c r="Q136" s="19"/>
      <c r="R136" s="19"/>
      <c r="S136" s="19"/>
      <c r="T136" s="19"/>
      <c r="U136" s="19"/>
      <c r="V136" s="19"/>
      <c r="W136" s="19"/>
      <c r="X136" s="19"/>
      <c r="Y136" s="19"/>
      <c r="Z136" s="19"/>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ustomFormat="1" ht="15.75" x14ac:dyDescent="0.25">
      <c r="A137" s="19"/>
      <c r="B137" s="19" t="s">
        <v>589</v>
      </c>
      <c r="C137">
        <v>12</v>
      </c>
      <c r="D137" s="19">
        <v>8</v>
      </c>
      <c r="E137" s="19"/>
      <c r="F137" s="19"/>
      <c r="G137" s="19"/>
      <c r="H137" s="19"/>
      <c r="I137" s="19"/>
      <c r="J137" s="19"/>
      <c r="K137" s="19"/>
      <c r="L137" s="19"/>
      <c r="M137" s="19"/>
      <c r="N137" s="19"/>
      <c r="O137" s="19"/>
      <c r="P137" s="19"/>
      <c r="Q137" s="19"/>
      <c r="R137" s="19"/>
      <c r="S137" s="19"/>
      <c r="T137" s="19"/>
      <c r="U137" s="19"/>
      <c r="V137" s="19"/>
      <c r="W137" s="19"/>
      <c r="X137" s="19"/>
      <c r="Y137" s="19"/>
      <c r="Z137" s="19"/>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ustomFormat="1" ht="15.75" x14ac:dyDescent="0.25">
      <c r="A138" s="19"/>
      <c r="B138" s="29" t="s">
        <v>590</v>
      </c>
      <c r="C138">
        <v>45</v>
      </c>
      <c r="D138" s="19">
        <v>12</v>
      </c>
      <c r="E138" s="19"/>
      <c r="F138" s="19"/>
      <c r="G138" s="19"/>
      <c r="H138" s="19"/>
      <c r="I138" s="19"/>
      <c r="J138" s="19"/>
      <c r="K138" s="19"/>
      <c r="L138" s="19"/>
      <c r="M138" s="19"/>
      <c r="N138" s="19"/>
      <c r="O138" s="19"/>
      <c r="P138" s="19"/>
      <c r="Q138" s="19"/>
      <c r="R138" s="19"/>
      <c r="S138" s="19"/>
      <c r="T138" s="19"/>
      <c r="U138" s="19"/>
      <c r="V138" s="19"/>
      <c r="W138" s="19"/>
      <c r="X138" s="19"/>
      <c r="Y138" s="19"/>
      <c r="Z138" s="19"/>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ustomFormat="1" ht="15.75" x14ac:dyDescent="0.25">
      <c r="A139" s="19"/>
      <c r="B139" s="19" t="s">
        <v>591</v>
      </c>
      <c r="C139">
        <v>34</v>
      </c>
      <c r="D139">
        <v>9</v>
      </c>
      <c r="E139" s="19"/>
      <c r="F139" s="19"/>
      <c r="G139" s="19"/>
      <c r="H139" s="19"/>
      <c r="I139" s="19"/>
      <c r="J139" s="19"/>
      <c r="K139" s="19"/>
      <c r="L139" s="19"/>
      <c r="M139" s="19"/>
      <c r="N139" s="19"/>
      <c r="O139" s="19"/>
      <c r="P139" s="19"/>
      <c r="Q139" s="19"/>
      <c r="R139" s="19"/>
      <c r="S139" s="19"/>
      <c r="T139" s="19"/>
      <c r="U139" s="19"/>
      <c r="V139" s="19"/>
      <c r="W139" s="19"/>
      <c r="X139" s="19"/>
      <c r="Y139" s="19"/>
      <c r="Z139" s="19"/>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ustomFormat="1" ht="15.75" x14ac:dyDescent="0.25">
      <c r="A140" s="19"/>
      <c r="B140" s="29" t="s">
        <v>592</v>
      </c>
      <c r="C140">
        <v>22</v>
      </c>
      <c r="D140">
        <v>7</v>
      </c>
      <c r="E140" s="19"/>
      <c r="F140" s="19"/>
      <c r="G140" s="19"/>
      <c r="H140" s="19"/>
      <c r="I140" s="19"/>
      <c r="J140" s="19"/>
      <c r="K140" s="19"/>
      <c r="L140" s="19"/>
      <c r="M140" s="19"/>
      <c r="N140" s="19"/>
      <c r="O140" s="19"/>
      <c r="P140" s="19"/>
      <c r="Q140" s="19"/>
      <c r="R140" s="19"/>
      <c r="S140" s="19"/>
      <c r="T140" s="19"/>
      <c r="U140" s="19"/>
      <c r="V140" s="19"/>
      <c r="W140" s="19"/>
      <c r="X140" s="19"/>
      <c r="Y140" s="19"/>
      <c r="Z140" s="19"/>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ustomFormat="1" ht="16.149999999999999" customHeight="1" x14ac:dyDescent="0.25">
      <c r="A141" s="19"/>
      <c r="B141" s="19" t="s">
        <v>588</v>
      </c>
      <c r="C141">
        <v>25</v>
      </c>
      <c r="D141" s="19">
        <v>14</v>
      </c>
      <c r="E141" s="19"/>
      <c r="F141" s="19"/>
      <c r="G141" s="19"/>
      <c r="H141" s="19"/>
      <c r="I141" s="19"/>
      <c r="J141" s="19"/>
      <c r="K141" s="19"/>
      <c r="L141" s="19"/>
      <c r="M141" s="19"/>
      <c r="N141" s="19"/>
      <c r="O141" s="19"/>
      <c r="P141" s="19"/>
      <c r="Q141" s="19"/>
      <c r="R141" s="19"/>
      <c r="S141" s="19"/>
      <c r="T141" s="19"/>
      <c r="U141" s="19"/>
      <c r="V141" s="19"/>
      <c r="W141" s="19"/>
      <c r="X141" s="19"/>
      <c r="Y141" s="19"/>
      <c r="Z141" s="19"/>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ustomFormat="1" ht="16.149999999999999" customHeight="1" x14ac:dyDescent="0.25">
      <c r="A142" s="19"/>
      <c r="B142" s="19" t="s">
        <v>589</v>
      </c>
      <c r="C142">
        <v>14</v>
      </c>
      <c r="D142" s="19">
        <v>5</v>
      </c>
      <c r="E142" s="19"/>
      <c r="F142" s="19"/>
      <c r="G142" s="19"/>
      <c r="H142" s="19"/>
      <c r="I142" s="19"/>
      <c r="J142" s="19"/>
      <c r="K142" s="19"/>
      <c r="L142" s="19"/>
      <c r="M142" s="19"/>
      <c r="N142" s="19"/>
      <c r="O142" s="19"/>
      <c r="P142" s="19"/>
      <c r="Q142" s="19"/>
      <c r="R142" s="19"/>
      <c r="S142" s="19"/>
      <c r="T142" s="19"/>
      <c r="U142" s="19"/>
      <c r="V142" s="19"/>
      <c r="W142" s="19"/>
      <c r="X142" s="19"/>
      <c r="Y142" s="19"/>
      <c r="Z142" s="19"/>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ustomFormat="1" ht="16.149999999999999" customHeight="1" x14ac:dyDescent="0.2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ustomFormat="1" ht="16.149999999999999" customHeight="1" x14ac:dyDescent="0.2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ustomFormat="1" ht="16.149999999999999" customHeight="1" x14ac:dyDescent="0.2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ustomFormat="1" ht="15.75" x14ac:dyDescent="0.25">
      <c r="A146" s="19" t="s">
        <v>638</v>
      </c>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ustomFormat="1" ht="15.75" x14ac:dyDescent="0.25">
      <c r="A147" s="19" t="s">
        <v>630</v>
      </c>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ustomFormat="1" ht="15.75" x14ac:dyDescent="0.2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ustomFormat="1" ht="15.75" x14ac:dyDescent="0.25">
      <c r="A149" s="19" t="s">
        <v>631</v>
      </c>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ustomFormat="1" ht="15.75" x14ac:dyDescent="0.25">
      <c r="A150" s="19" t="s">
        <v>643</v>
      </c>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ustomFormat="1" ht="15.75" x14ac:dyDescent="0.25">
      <c r="A151" s="19" t="s">
        <v>646</v>
      </c>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ustomFormat="1" ht="15.75" x14ac:dyDescent="0.2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ustomFormat="1" ht="15.75" x14ac:dyDescent="0.25">
      <c r="A153" s="19" t="s">
        <v>803</v>
      </c>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ustomFormat="1" ht="15.75" x14ac:dyDescent="0.2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ustomFormat="1" ht="15.75" x14ac:dyDescent="0.2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ustomFormat="1" ht="15.75" x14ac:dyDescent="0.25">
      <c r="A156" s="19" t="s">
        <v>639</v>
      </c>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ustomFormat="1" ht="15.75" x14ac:dyDescent="0.25">
      <c r="A157" s="19" t="s">
        <v>804</v>
      </c>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ustomFormat="1" ht="15.75" x14ac:dyDescent="0.25">
      <c r="A158" s="19" t="s">
        <v>805</v>
      </c>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ustomFormat="1" ht="15.75" x14ac:dyDescent="0.25">
      <c r="A159" s="19" t="s">
        <v>644</v>
      </c>
      <c r="B159" s="19"/>
      <c r="C159" s="19"/>
      <c r="D159" s="19"/>
      <c r="E159" s="19"/>
      <c r="F159" s="19"/>
      <c r="G159" s="19"/>
      <c r="H159" s="19"/>
      <c r="I159" s="19"/>
      <c r="J159" s="19"/>
      <c r="K159" s="19"/>
      <c r="L159" s="1"/>
      <c r="M159" s="19"/>
      <c r="N159" s="19"/>
      <c r="O159" s="19"/>
      <c r="P159" s="19"/>
      <c r="Q159" s="19"/>
      <c r="R159" s="19"/>
      <c r="S159" s="19"/>
      <c r="T159" s="19"/>
      <c r="U159" s="19"/>
      <c r="V159" s="19"/>
      <c r="W159" s="19"/>
      <c r="X159" s="19"/>
      <c r="Y159" s="19"/>
      <c r="Z159" s="19"/>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ustomFormat="1" ht="15.75" x14ac:dyDescent="0.25">
      <c r="A160" s="19" t="s">
        <v>645</v>
      </c>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ustomFormat="1" ht="15.75" x14ac:dyDescent="0.25">
      <c r="A161" s="19" t="s">
        <v>1177</v>
      </c>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ustomFormat="1" ht="15.75" x14ac:dyDescent="0.25">
      <c r="A162" s="19" t="s">
        <v>806</v>
      </c>
      <c r="B162" s="1"/>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ustomFormat="1" ht="15.75" x14ac:dyDescent="0.25">
      <c r="A163" s="19" t="s">
        <v>807</v>
      </c>
      <c r="B163" s="1"/>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ustomFormat="1" ht="18" x14ac:dyDescent="0.25">
      <c r="A164" s="1"/>
      <c r="B164" s="22"/>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ustomFormat="1" ht="18" x14ac:dyDescent="0.25">
      <c r="A165" s="22" t="s">
        <v>647</v>
      </c>
      <c r="B165" s="1"/>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ustomFormat="1" ht="15.75" x14ac:dyDescent="0.25">
      <c r="A166" s="1"/>
      <c r="B166" s="1"/>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ustomFormat="1" ht="15.75" x14ac:dyDescent="0.25">
      <c r="A167" s="1"/>
      <c r="B167" s="19"/>
      <c r="C167" s="19" t="s">
        <v>621</v>
      </c>
      <c r="D167" s="19" t="s">
        <v>620</v>
      </c>
      <c r="E167" s="19"/>
      <c r="F167" s="19"/>
      <c r="G167" s="19"/>
      <c r="H167" s="19"/>
      <c r="I167" s="19"/>
      <c r="J167" s="19"/>
      <c r="K167" s="19"/>
      <c r="L167" s="19"/>
      <c r="M167" s="19"/>
      <c r="N167" s="19"/>
      <c r="O167" s="19"/>
      <c r="P167" s="19"/>
      <c r="Q167" s="19"/>
      <c r="R167" s="19"/>
      <c r="S167" s="19"/>
      <c r="T167" s="19"/>
      <c r="U167" s="19"/>
      <c r="V167" s="19"/>
      <c r="W167" s="19"/>
      <c r="X167" s="19"/>
      <c r="Y167" s="19"/>
      <c r="Z167" s="19"/>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ustomFormat="1" ht="15.75" x14ac:dyDescent="0.25">
      <c r="A168" s="1"/>
      <c r="B168" s="19" t="s">
        <v>588</v>
      </c>
      <c r="C168">
        <v>26</v>
      </c>
      <c r="D168" s="19">
        <v>5</v>
      </c>
      <c r="E168" s="19"/>
      <c r="F168" s="19"/>
      <c r="G168" s="19"/>
      <c r="H168" s="19"/>
      <c r="I168" s="19"/>
      <c r="J168" s="19"/>
      <c r="K168" s="19"/>
      <c r="L168" s="19"/>
      <c r="M168" s="19"/>
      <c r="N168" s="19"/>
      <c r="O168" s="19"/>
      <c r="P168" s="19"/>
      <c r="Q168" s="19"/>
      <c r="R168" s="19"/>
      <c r="S168" s="19"/>
      <c r="T168" s="19"/>
      <c r="U168" s="19"/>
      <c r="V168" s="19"/>
      <c r="W168" s="19"/>
      <c r="X168" s="19"/>
      <c r="Y168" s="19"/>
      <c r="Z168" s="19"/>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ustomFormat="1" ht="15.75" x14ac:dyDescent="0.25">
      <c r="A169" s="1"/>
      <c r="B169" s="19" t="s">
        <v>589</v>
      </c>
      <c r="C169">
        <v>12</v>
      </c>
      <c r="D169" s="19">
        <v>8</v>
      </c>
      <c r="E169" s="19"/>
      <c r="F169" s="19"/>
      <c r="G169" s="19"/>
      <c r="H169" s="19"/>
      <c r="I169" s="19"/>
      <c r="J169" s="19"/>
      <c r="K169" s="19"/>
      <c r="L169" s="19"/>
      <c r="M169" s="19"/>
      <c r="N169" s="19"/>
      <c r="O169" s="19"/>
      <c r="P169" s="19"/>
      <c r="Q169" s="19"/>
      <c r="R169" s="19"/>
      <c r="S169" s="19"/>
      <c r="T169" s="19"/>
      <c r="U169" s="19"/>
      <c r="V169" s="19"/>
      <c r="W169" s="19"/>
      <c r="X169" s="19"/>
      <c r="Y169" s="19"/>
      <c r="Z169" s="19"/>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ustomFormat="1" ht="15.75" x14ac:dyDescent="0.25">
      <c r="B170" s="29" t="s">
        <v>590</v>
      </c>
      <c r="C170">
        <v>45</v>
      </c>
      <c r="D170" s="19">
        <v>12</v>
      </c>
      <c r="E170" s="19"/>
      <c r="F170" s="19"/>
      <c r="G170" s="19"/>
      <c r="H170" s="19"/>
      <c r="I170" s="19"/>
      <c r="J170" s="19"/>
      <c r="K170" s="19"/>
      <c r="L170" s="19"/>
      <c r="M170" s="19"/>
      <c r="N170" s="19"/>
      <c r="O170" s="19"/>
      <c r="P170" s="19"/>
      <c r="Q170" s="19"/>
      <c r="R170" s="19"/>
      <c r="S170" s="19"/>
      <c r="T170" s="19"/>
      <c r="U170" s="19"/>
      <c r="V170" s="19"/>
      <c r="W170" s="19"/>
      <c r="X170" s="19"/>
      <c r="Y170" s="19"/>
      <c r="Z170" s="19"/>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ustomFormat="1" ht="15.75" x14ac:dyDescent="0.25">
      <c r="B171" s="19" t="s">
        <v>591</v>
      </c>
      <c r="C171">
        <v>34</v>
      </c>
      <c r="D171">
        <v>9</v>
      </c>
      <c r="E171" s="19"/>
      <c r="F171" s="19"/>
      <c r="G171" s="19"/>
      <c r="H171" s="19"/>
      <c r="I171" s="19"/>
      <c r="J171" s="19"/>
      <c r="K171" s="19"/>
      <c r="L171" s="19"/>
      <c r="M171" s="19"/>
      <c r="N171" s="19"/>
      <c r="O171" s="19"/>
      <c r="P171" s="19"/>
      <c r="Q171" s="19"/>
      <c r="R171" s="19"/>
      <c r="S171" s="19"/>
      <c r="T171" s="19"/>
      <c r="U171" s="19"/>
      <c r="V171" s="19"/>
      <c r="W171" s="19"/>
      <c r="X171" s="19"/>
      <c r="Y171" s="19"/>
      <c r="Z171" s="19"/>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ustomFormat="1" ht="15.75" x14ac:dyDescent="0.25">
      <c r="B172" s="29" t="s">
        <v>592</v>
      </c>
      <c r="C172">
        <v>22</v>
      </c>
      <c r="D172">
        <v>7</v>
      </c>
      <c r="E172" s="19"/>
      <c r="F172" s="19"/>
      <c r="G172" s="19"/>
      <c r="H172" s="19"/>
      <c r="I172" s="19"/>
      <c r="J172" s="19"/>
      <c r="K172" s="19"/>
      <c r="L172" s="19"/>
      <c r="M172" s="19"/>
      <c r="N172" s="19"/>
      <c r="O172" s="19"/>
      <c r="P172" s="19"/>
      <c r="Q172" s="19"/>
      <c r="R172" s="19"/>
      <c r="S172" s="19"/>
      <c r="T172" s="19"/>
      <c r="U172" s="19"/>
      <c r="V172" s="19"/>
      <c r="W172" s="19"/>
      <c r="X172" s="19"/>
      <c r="Y172" s="19"/>
      <c r="Z172" s="19"/>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ustomFormat="1" ht="15.75" x14ac:dyDescent="0.25">
      <c r="B173" s="19" t="s">
        <v>588</v>
      </c>
      <c r="C173">
        <v>25</v>
      </c>
      <c r="D173" s="19">
        <v>14</v>
      </c>
      <c r="E173" s="19"/>
      <c r="F173" s="19"/>
      <c r="G173" s="19"/>
      <c r="H173" s="19"/>
      <c r="I173" s="19"/>
      <c r="J173" s="19"/>
      <c r="K173" s="19"/>
      <c r="L173" s="19"/>
      <c r="M173" s="19"/>
      <c r="N173" s="19"/>
      <c r="O173" s="19"/>
      <c r="P173" s="19"/>
      <c r="Q173" s="19"/>
      <c r="R173" s="19"/>
      <c r="S173" s="19"/>
      <c r="T173" s="19"/>
      <c r="U173" s="19"/>
      <c r="V173" s="19"/>
      <c r="W173" s="19"/>
      <c r="X173" s="19"/>
      <c r="Y173" s="19"/>
      <c r="Z173" s="19"/>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ustomFormat="1" ht="15.75" x14ac:dyDescent="0.25">
      <c r="A174" s="2"/>
      <c r="B174" s="19" t="s">
        <v>589</v>
      </c>
      <c r="C174">
        <v>14</v>
      </c>
      <c r="D174" s="19">
        <v>5</v>
      </c>
      <c r="E174" s="19"/>
      <c r="F174" s="19"/>
      <c r="G174" s="19"/>
      <c r="H174" s="19"/>
      <c r="I174" s="19"/>
      <c r="J174" s="19"/>
      <c r="K174" s="19"/>
      <c r="L174" s="19"/>
      <c r="M174" s="19"/>
      <c r="N174" s="19"/>
      <c r="O174" s="19"/>
      <c r="P174" s="19"/>
      <c r="Q174" s="19"/>
      <c r="R174" s="19"/>
      <c r="S174" s="19"/>
      <c r="T174" s="19"/>
      <c r="U174" s="19"/>
      <c r="V174" s="19"/>
      <c r="W174" s="19"/>
      <c r="X174" s="19"/>
      <c r="Y174" s="19"/>
      <c r="Z174" s="19"/>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ustomFormat="1" ht="15.75" x14ac:dyDescent="0.2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ustomFormat="1" ht="15.75"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ustomFormat="1" ht="15.75" x14ac:dyDescent="0.25">
      <c r="A177" s="19" t="s">
        <v>648</v>
      </c>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ustomFormat="1" ht="15.75" x14ac:dyDescent="0.25">
      <c r="A178" s="19" t="s">
        <v>649</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ustomFormat="1" ht="15.75" x14ac:dyDescent="0.25">
      <c r="A179" s="19" t="s">
        <v>650</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ustomFormat="1" ht="15.75" x14ac:dyDescent="0.25">
      <c r="A180" s="19" t="s">
        <v>651</v>
      </c>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ustomFormat="1" ht="15.75"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ustomFormat="1" ht="15.75" x14ac:dyDescent="0.25">
      <c r="A182" s="19" t="s">
        <v>652</v>
      </c>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ustomFormat="1" ht="15.75" x14ac:dyDescent="0.25">
      <c r="A183" s="19" t="s">
        <v>653</v>
      </c>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ustomFormat="1" ht="15.75"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ustomFormat="1" ht="15.75" x14ac:dyDescent="0.25">
      <c r="A185" s="19" t="s">
        <v>657</v>
      </c>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ustomFormat="1" ht="15.75" x14ac:dyDescent="0.25">
      <c r="A186" s="19" t="s">
        <v>654</v>
      </c>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ustomFormat="1" ht="15.75" x14ac:dyDescent="0.25">
      <c r="A187" s="19" t="s">
        <v>655</v>
      </c>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ustomFormat="1" ht="15.75"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ustomFormat="1" ht="15.75" x14ac:dyDescent="0.25">
      <c r="A189" s="19" t="s">
        <v>656</v>
      </c>
      <c r="B189" s="19"/>
      <c r="C189" s="19"/>
      <c r="D189" s="19"/>
      <c r="E189" s="19"/>
      <c r="F189" s="19"/>
      <c r="L189" s="19"/>
      <c r="M189" s="19"/>
      <c r="N189" s="19"/>
      <c r="O189" s="19"/>
      <c r="P189" s="19"/>
      <c r="Q189" s="19"/>
      <c r="R189" s="19"/>
      <c r="S189" s="19"/>
      <c r="T189" s="19"/>
      <c r="U189" s="19"/>
      <c r="V189" s="19"/>
      <c r="W189" s="19"/>
      <c r="X189" s="19"/>
      <c r="Y189" s="19"/>
      <c r="Z189" s="19"/>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ustomFormat="1" ht="15.75" x14ac:dyDescent="0.25">
      <c r="A190" s="19" t="s">
        <v>658</v>
      </c>
      <c r="B190" s="19"/>
      <c r="C190" s="19"/>
      <c r="D190" s="19"/>
      <c r="E190" s="19"/>
      <c r="F190" s="19"/>
      <c r="L190" s="19"/>
      <c r="M190" s="19"/>
      <c r="N190" s="19"/>
      <c r="O190" s="19"/>
      <c r="P190" s="19"/>
      <c r="Q190" s="19"/>
      <c r="R190" s="19"/>
      <c r="S190" s="19"/>
      <c r="T190" s="19"/>
      <c r="U190" s="19"/>
      <c r="V190" s="19"/>
      <c r="W190" s="19"/>
      <c r="X190" s="19"/>
      <c r="Y190" s="19"/>
      <c r="Z190" s="19"/>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ustomFormat="1" ht="15.75" x14ac:dyDescent="0.25">
      <c r="A191" s="19"/>
      <c r="B191" s="19"/>
      <c r="C191" s="19"/>
      <c r="D191" s="19"/>
      <c r="E191" s="19"/>
      <c r="F191" s="19"/>
      <c r="L191" s="19"/>
      <c r="M191" s="19"/>
      <c r="N191" s="19"/>
      <c r="O191" s="19"/>
      <c r="P191" s="19"/>
      <c r="Q191" s="19"/>
      <c r="R191" s="19"/>
      <c r="S191" s="19"/>
      <c r="T191" s="19"/>
      <c r="U191" s="19"/>
      <c r="V191" s="19"/>
      <c r="W191" s="19"/>
      <c r="X191" s="19"/>
      <c r="Y191" s="19"/>
      <c r="Z191" s="19"/>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ustomFormat="1" ht="15.75" x14ac:dyDescent="0.25">
      <c r="A192" s="19" t="s">
        <v>659</v>
      </c>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ustomFormat="1" ht="15.75" x14ac:dyDescent="0.25">
      <c r="A193" s="19" t="s">
        <v>660</v>
      </c>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ustomFormat="1" ht="15.75" x14ac:dyDescent="0.25">
      <c r="A194" s="19" t="s">
        <v>661</v>
      </c>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ustomFormat="1" ht="15.75" x14ac:dyDescent="0.25">
      <c r="A195" s="19" t="s">
        <v>662</v>
      </c>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ustomFormat="1" ht="15.75" x14ac:dyDescent="0.25">
      <c r="A196" s="19" t="s">
        <v>663</v>
      </c>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ustomFormat="1" ht="15.75"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ustomFormat="1" ht="15.75" x14ac:dyDescent="0.25">
      <c r="A198" s="19" t="s">
        <v>664</v>
      </c>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ustomFormat="1" ht="15.75"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ustomFormat="1" ht="15.75"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ustomFormat="1" ht="15.75"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ustomFormat="1" ht="15.75"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ustomFormat="1" ht="15.75"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ustomFormat="1" ht="15.75"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ustomFormat="1" ht="15.75"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ustomFormat="1" ht="15.75"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ustomFormat="1" ht="15.75"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ustomFormat="1" ht="15.75"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ustomFormat="1" ht="15.75"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ustomFormat="1" ht="15.75"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ustomFormat="1" ht="15.75"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ustomFormat="1" ht="15.75"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ustomFormat="1" ht="15.75"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ustomFormat="1" ht="15.75"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ustomFormat="1" ht="15.75"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ustomFormat="1" ht="15.75"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ustomFormat="1" ht="15.75"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ustomFormat="1" ht="15.75"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ustomFormat="1" ht="18" x14ac:dyDescent="0.25">
      <c r="A219" s="3" t="s">
        <v>687</v>
      </c>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ustomFormat="1" ht="15.75" x14ac:dyDescent="0.25">
      <c r="A220" s="6"/>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ustomFormat="1" ht="15.75" x14ac:dyDescent="0.25">
      <c r="A221" s="6" t="s">
        <v>414</v>
      </c>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ustomFormat="1" ht="15.75" x14ac:dyDescent="0.25">
      <c r="A222" s="6" t="s">
        <v>665</v>
      </c>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ustomFormat="1" ht="15.75" x14ac:dyDescent="0.25">
      <c r="A223" s="21" t="s">
        <v>667</v>
      </c>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ustomFormat="1" ht="15.75" x14ac:dyDescent="0.25">
      <c r="A224" s="21" t="s">
        <v>666</v>
      </c>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ustomFormat="1" ht="15.75" x14ac:dyDescent="0.25">
      <c r="A225" s="21" t="s">
        <v>1105</v>
      </c>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ustomFormat="1" ht="15.75"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ustomFormat="1" ht="15.75"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ustomFormat="1" ht="15.75"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ustomFormat="1" ht="15.75"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ustomFormat="1" ht="15.75"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31"/>
      <c r="AB230" s="3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ustomFormat="1" ht="15.75"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31"/>
      <c r="AB231" s="3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ustomFormat="1" ht="15.75"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31"/>
      <c r="AB232" s="3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ustomFormat="1" ht="15.75" x14ac:dyDescent="0.2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31"/>
      <c r="AB233" s="3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ustomFormat="1" ht="15.75" x14ac:dyDescent="0.2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31"/>
      <c r="AB234" s="3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ustomFormat="1" ht="15.75"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31"/>
      <c r="AB235" s="3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ustomFormat="1" ht="15.75" x14ac:dyDescent="0.2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31"/>
      <c r="AB236" s="3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ustomFormat="1" ht="15.75" x14ac:dyDescent="0.2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31"/>
      <c r="AB237" s="3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ustomFormat="1" ht="15.75"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31"/>
      <c r="AB238" s="3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ustomFormat="1" ht="15.75"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31"/>
      <c r="AB239" s="3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ustomFormat="1" ht="15.75"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31"/>
      <c r="AB240" s="3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ustomFormat="1" ht="15.75"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31"/>
      <c r="AB241" s="3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ustomFormat="1" ht="15.75"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31"/>
      <c r="AB242" s="3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ustomFormat="1" ht="15.75"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31"/>
      <c r="Y243" s="31"/>
      <c r="Z243" s="31"/>
      <c r="AA243" s="31"/>
      <c r="AB243" s="3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ustomFormat="1" ht="15.75"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31"/>
      <c r="Y244" s="31"/>
      <c r="Z244" s="31"/>
      <c r="AA244" s="31"/>
      <c r="AB244" s="3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ustomFormat="1" ht="15.75"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31"/>
      <c r="Y245" s="31"/>
      <c r="Z245" s="31"/>
      <c r="AA245" s="31"/>
      <c r="AB245" s="3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ustomFormat="1" ht="15.75"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31"/>
      <c r="Y246" s="31"/>
      <c r="Z246" s="31"/>
      <c r="AA246" s="31"/>
      <c r="AB246" s="3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ustomFormat="1" ht="15.75"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31"/>
      <c r="Y247" s="31"/>
      <c r="Z247" s="31"/>
      <c r="AA247" s="31"/>
      <c r="AB247" s="3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ustomFormat="1" ht="15.75"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31"/>
      <c r="Y248" s="31"/>
      <c r="Z248" s="31"/>
      <c r="AA248" s="31"/>
      <c r="AB248" s="3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ustomFormat="1" ht="15.75"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31"/>
      <c r="Y249" s="31"/>
      <c r="Z249" s="31"/>
      <c r="AA249" s="31"/>
      <c r="AB249" s="3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ustomFormat="1" ht="15.75"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31"/>
      <c r="Y250" s="31"/>
      <c r="Z250" s="31"/>
      <c r="AA250" s="31"/>
      <c r="AB250" s="3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ustomFormat="1" ht="15.75"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31"/>
      <c r="Y251" s="31"/>
      <c r="Z251" s="31"/>
      <c r="AA251" s="31"/>
      <c r="AB251" s="3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ustomFormat="1" ht="15.75"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31"/>
      <c r="Y252" s="31"/>
      <c r="Z252" s="31"/>
      <c r="AA252" s="31"/>
      <c r="AB252" s="3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ustomFormat="1" ht="15.75"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31"/>
      <c r="Y253" s="31"/>
      <c r="Z253" s="31"/>
      <c r="AA253" s="31"/>
      <c r="AB253" s="3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ustomFormat="1" ht="15.75"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31"/>
      <c r="Y254" s="31"/>
      <c r="Z254" s="31"/>
      <c r="AA254" s="31"/>
      <c r="AB254" s="3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ustomFormat="1" ht="15.75"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31"/>
      <c r="Y255" s="31"/>
      <c r="Z255" s="31"/>
      <c r="AA255" s="31"/>
      <c r="AB255" s="3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ustomFormat="1" ht="15.75"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31"/>
      <c r="Y256" s="31"/>
      <c r="Z256" s="31"/>
      <c r="AA256" s="31"/>
      <c r="AB256" s="3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ustomFormat="1" ht="15.75"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31"/>
      <c r="Y257" s="31"/>
      <c r="Z257" s="31"/>
      <c r="AA257" s="31"/>
      <c r="AB257" s="3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ustomFormat="1" ht="15.75"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31"/>
      <c r="Y258" s="31"/>
      <c r="Z258" s="31"/>
      <c r="AA258" s="31"/>
      <c r="AB258" s="3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ustomFormat="1" ht="15.75"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31"/>
      <c r="Y259" s="31"/>
      <c r="Z259" s="31"/>
      <c r="AA259" s="31"/>
      <c r="AB259" s="3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ustomFormat="1" ht="15.75"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31"/>
      <c r="Y260" s="31"/>
      <c r="Z260" s="31"/>
      <c r="AA260" s="31"/>
      <c r="AB260" s="3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ustomFormat="1" ht="15.75"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31"/>
      <c r="Y261" s="31"/>
      <c r="Z261" s="31"/>
      <c r="AA261" s="31"/>
      <c r="AB261" s="3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ustomFormat="1" ht="15.75"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31"/>
      <c r="Y262" s="31"/>
      <c r="Z262" s="31"/>
      <c r="AA262" s="31"/>
      <c r="AB262" s="3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ustomFormat="1" ht="15.75"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31"/>
      <c r="Y263" s="31"/>
      <c r="Z263" s="31"/>
      <c r="AA263" s="31"/>
      <c r="AB263" s="3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ustomFormat="1" ht="15.75" x14ac:dyDescent="0.2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31"/>
      <c r="Y264" s="31"/>
      <c r="Z264" s="31"/>
      <c r="AA264" s="31"/>
      <c r="AB264" s="3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ustomFormat="1" ht="15.75" x14ac:dyDescent="0.2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31"/>
      <c r="Y265" s="31"/>
      <c r="Z265" s="31"/>
      <c r="AA265" s="31"/>
      <c r="AB265" s="3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ustomFormat="1" ht="15.75" x14ac:dyDescent="0.2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31"/>
      <c r="Y266" s="31"/>
      <c r="Z266" s="31"/>
      <c r="AA266" s="31"/>
      <c r="AB266" s="3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ustomFormat="1" ht="15.75" x14ac:dyDescent="0.2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31"/>
      <c r="Y267" s="31"/>
      <c r="Z267" s="31"/>
      <c r="AA267" s="31"/>
      <c r="AB267" s="3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ustomFormat="1" ht="15.75" x14ac:dyDescent="0.2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31"/>
      <c r="Y268" s="31"/>
      <c r="Z268" s="31"/>
      <c r="AA268" s="31"/>
      <c r="AB268" s="3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ustomFormat="1" ht="15.75" x14ac:dyDescent="0.2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31"/>
      <c r="Y269" s="31"/>
      <c r="Z269" s="31"/>
      <c r="AA269" s="31"/>
      <c r="AB269" s="3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ustomFormat="1" ht="15.75" x14ac:dyDescent="0.2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31"/>
      <c r="Y270" s="31"/>
      <c r="Z270" s="31"/>
      <c r="AA270" s="31"/>
      <c r="AB270" s="3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ustomFormat="1" ht="15.75" x14ac:dyDescent="0.2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31"/>
      <c r="Y271" s="31"/>
      <c r="Z271" s="31"/>
      <c r="AA271" s="31"/>
      <c r="AB271" s="3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ustomFormat="1" ht="15.75" x14ac:dyDescent="0.2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31"/>
      <c r="Y272" s="31"/>
      <c r="Z272" s="31"/>
      <c r="AA272" s="31"/>
      <c r="AB272" s="3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ustomFormat="1" ht="15.75" x14ac:dyDescent="0.2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31"/>
      <c r="Y273" s="31"/>
      <c r="Z273" s="31"/>
      <c r="AA273" s="31"/>
      <c r="AB273" s="3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ustomFormat="1" ht="15.75" x14ac:dyDescent="0.2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31"/>
      <c r="Y274" s="31"/>
      <c r="Z274" s="31"/>
      <c r="AA274" s="31"/>
      <c r="AB274" s="3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ustomFormat="1" ht="15.75" x14ac:dyDescent="0.2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31"/>
      <c r="Y275" s="31"/>
      <c r="Z275" s="31"/>
      <c r="AA275" s="31"/>
      <c r="AB275" s="3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ustomFormat="1" ht="15.75" x14ac:dyDescent="0.2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31"/>
      <c r="Y276" s="31"/>
      <c r="Z276" s="31"/>
      <c r="AA276" s="31"/>
      <c r="AB276" s="3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ustomFormat="1" ht="15.75" x14ac:dyDescent="0.2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31"/>
      <c r="Y277" s="31"/>
      <c r="Z277" s="31"/>
      <c r="AA277" s="31"/>
      <c r="AB277" s="3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ustomFormat="1" ht="15.75" x14ac:dyDescent="0.2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31"/>
      <c r="Y278" s="31"/>
      <c r="Z278" s="31"/>
      <c r="AA278" s="31"/>
      <c r="AB278" s="3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ustomFormat="1" ht="15.75" x14ac:dyDescent="0.2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31"/>
      <c r="Y279" s="31"/>
      <c r="Z279" s="31"/>
      <c r="AA279" s="31"/>
      <c r="AB279" s="3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ustomFormat="1" ht="15.75" x14ac:dyDescent="0.2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31"/>
      <c r="Y280" s="31"/>
      <c r="Z280" s="31"/>
      <c r="AA280" s="31"/>
      <c r="AB280" s="3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ustomFormat="1" ht="15.75" x14ac:dyDescent="0.2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31"/>
      <c r="Y281" s="31"/>
      <c r="Z281" s="31"/>
      <c r="AA281" s="31"/>
      <c r="AB281" s="3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ustomFormat="1" ht="15.75" x14ac:dyDescent="0.2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31"/>
      <c r="Y282" s="31"/>
      <c r="Z282" s="31"/>
      <c r="AA282" s="31"/>
      <c r="AB282" s="3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ustomFormat="1" ht="15.75" x14ac:dyDescent="0.2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31"/>
      <c r="Y283" s="31"/>
      <c r="Z283" s="31"/>
      <c r="AA283" s="31"/>
      <c r="AB283" s="3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ustomFormat="1" ht="15.75" x14ac:dyDescent="0.2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31"/>
      <c r="Y284" s="31"/>
      <c r="Z284" s="31"/>
      <c r="AA284" s="31"/>
      <c r="AB284" s="3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ustomFormat="1" ht="15.75" x14ac:dyDescent="0.2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31"/>
      <c r="Y285" s="31"/>
      <c r="Z285" s="31"/>
      <c r="AA285" s="31"/>
      <c r="AB285" s="3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ustomFormat="1" ht="15.75" x14ac:dyDescent="0.2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31"/>
      <c r="Y286" s="31"/>
      <c r="Z286" s="31"/>
      <c r="AA286" s="31"/>
      <c r="AB286" s="3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ustomFormat="1" ht="15.75" x14ac:dyDescent="0.2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31"/>
      <c r="Y287" s="31"/>
      <c r="Z287" s="31"/>
      <c r="AA287" s="31"/>
      <c r="AB287" s="3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ustomFormat="1" ht="15.75" x14ac:dyDescent="0.2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31"/>
      <c r="Y288" s="31"/>
      <c r="Z288" s="31"/>
      <c r="AA288" s="31"/>
      <c r="AB288" s="3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ustomFormat="1" ht="15.75" x14ac:dyDescent="0.2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31"/>
      <c r="Y289" s="31"/>
      <c r="Z289" s="31"/>
      <c r="AA289" s="31"/>
      <c r="AB289" s="3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ustomFormat="1" ht="15.75" x14ac:dyDescent="0.2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31"/>
      <c r="Y290" s="31"/>
      <c r="Z290" s="31"/>
      <c r="AA290" s="31"/>
      <c r="AB290" s="3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ustomFormat="1" ht="15.75" x14ac:dyDescent="0.2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31"/>
      <c r="Y291" s="31"/>
      <c r="Z291" s="31"/>
      <c r="AA291" s="31"/>
      <c r="AB291" s="3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ustomFormat="1" ht="15.75" x14ac:dyDescent="0.2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31"/>
      <c r="Y292" s="31"/>
      <c r="Z292" s="31"/>
      <c r="AA292" s="31"/>
      <c r="AB292" s="3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ustomFormat="1" ht="15.75" x14ac:dyDescent="0.2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31"/>
      <c r="Y293" s="31"/>
      <c r="Z293" s="31"/>
      <c r="AA293" s="31"/>
      <c r="AB293" s="3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ustomFormat="1" ht="15.75" x14ac:dyDescent="0.2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31"/>
      <c r="Y294" s="31"/>
      <c r="Z294" s="31"/>
      <c r="AA294" s="31"/>
      <c r="AB294" s="3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ustomFormat="1" ht="15.75" x14ac:dyDescent="0.2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31"/>
      <c r="Y295" s="31"/>
      <c r="Z295" s="31"/>
      <c r="AA295" s="31"/>
      <c r="AB295" s="3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ustomFormat="1" ht="15.75" x14ac:dyDescent="0.2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31"/>
      <c r="Y296" s="31"/>
      <c r="Z296" s="31"/>
      <c r="AA296" s="31"/>
      <c r="AB296" s="3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ustomFormat="1" ht="15.75" x14ac:dyDescent="0.2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31"/>
      <c r="Y297" s="31"/>
      <c r="Z297" s="31"/>
      <c r="AA297" s="31"/>
      <c r="AB297" s="3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ustomFormat="1" ht="15.75" x14ac:dyDescent="0.2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31"/>
      <c r="Y298" s="31"/>
      <c r="Z298" s="31"/>
      <c r="AA298" s="31"/>
      <c r="AB298" s="3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ustomFormat="1" ht="15.75" x14ac:dyDescent="0.2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31"/>
      <c r="Y299" s="31"/>
      <c r="Z299" s="31"/>
      <c r="AA299" s="31"/>
      <c r="AB299" s="3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ustomFormat="1" ht="15.75" x14ac:dyDescent="0.2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31"/>
      <c r="Y300" s="31"/>
      <c r="Z300" s="31"/>
      <c r="AA300" s="31"/>
      <c r="AB300" s="3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ustomFormat="1" ht="15.75" x14ac:dyDescent="0.2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31"/>
      <c r="Y301" s="31"/>
      <c r="Z301" s="31"/>
      <c r="AA301" s="31"/>
      <c r="AB301" s="3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ustomFormat="1" ht="15.75" x14ac:dyDescent="0.25">
      <c r="A302" s="19"/>
      <c r="B302" s="19"/>
      <c r="C302" s="19"/>
      <c r="D302" s="19"/>
      <c r="E302" s="19"/>
      <c r="F302" s="19"/>
      <c r="X302" s="31"/>
      <c r="Y302" s="31"/>
      <c r="Z302" s="31"/>
      <c r="AA302" s="31"/>
      <c r="AB302" s="3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ustomFormat="1" ht="15.75" x14ac:dyDescent="0.25">
      <c r="A303" s="19"/>
      <c r="B303" s="19"/>
      <c r="C303" s="19"/>
      <c r="D303" s="19"/>
      <c r="E303" s="19"/>
      <c r="F303" s="19"/>
      <c r="X303" s="31"/>
      <c r="Y303" s="31"/>
      <c r="Z303" s="31"/>
      <c r="AA303" s="31"/>
      <c r="AB303" s="3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ustomFormat="1" ht="15.75" x14ac:dyDescent="0.25">
      <c r="A304" s="19"/>
      <c r="B304" s="19"/>
      <c r="C304" s="19"/>
      <c r="D304" s="19"/>
      <c r="E304" s="19"/>
      <c r="F304" s="19"/>
      <c r="X304" s="31"/>
      <c r="Y304" s="31"/>
      <c r="Z304" s="31"/>
      <c r="AA304" s="31"/>
      <c r="AB304" s="3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ustomFormat="1" ht="15.75" x14ac:dyDescent="0.25">
      <c r="A305" s="19"/>
      <c r="B305" s="19"/>
      <c r="C305" s="19"/>
      <c r="D305" s="19"/>
      <c r="E305" s="19"/>
      <c r="F305" s="19"/>
      <c r="X305" s="31"/>
      <c r="Y305" s="31"/>
      <c r="Z305" s="31"/>
      <c r="AA305" s="31"/>
      <c r="AB305" s="3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ustomFormat="1" ht="15.75" x14ac:dyDescent="0.25">
      <c r="A306" s="19"/>
      <c r="B306" s="19"/>
      <c r="C306" s="19"/>
      <c r="D306" s="19"/>
      <c r="E306" s="19"/>
      <c r="F306" s="19"/>
      <c r="X306" s="31"/>
      <c r="Y306" s="31"/>
      <c r="Z306" s="31"/>
      <c r="AA306" s="31"/>
      <c r="AB306" s="3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ustomFormat="1" ht="15.75" x14ac:dyDescent="0.25">
      <c r="A307" s="19"/>
      <c r="B307" s="19"/>
      <c r="C307" s="19"/>
      <c r="D307" s="19"/>
      <c r="E307" s="19"/>
      <c r="F307" s="19"/>
      <c r="X307" s="31"/>
      <c r="Y307" s="31"/>
      <c r="Z307" s="31"/>
      <c r="AA307" s="31"/>
      <c r="AB307" s="3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ustomFormat="1" ht="15.75" x14ac:dyDescent="0.25">
      <c r="A308" s="19"/>
      <c r="B308" s="19"/>
      <c r="C308" s="19"/>
      <c r="D308" s="19"/>
      <c r="E308" s="19"/>
      <c r="F308" s="19"/>
      <c r="X308" s="31"/>
      <c r="Y308" s="31"/>
      <c r="Z308" s="31"/>
      <c r="AA308" s="31"/>
      <c r="AB308" s="3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ustomFormat="1" ht="15.75" x14ac:dyDescent="0.25">
      <c r="A309" s="19"/>
      <c r="B309" s="19"/>
      <c r="C309" s="19"/>
      <c r="D309" s="19"/>
      <c r="E309" s="19"/>
      <c r="F309" s="19"/>
      <c r="X309" s="31"/>
      <c r="Y309" s="31"/>
      <c r="Z309" s="31"/>
      <c r="AA309" s="31"/>
      <c r="AB309" s="3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ustomFormat="1" ht="15.75" x14ac:dyDescent="0.25">
      <c r="A310" s="19"/>
      <c r="B310" s="19"/>
      <c r="C310" s="19"/>
      <c r="D310" s="19"/>
      <c r="E310" s="19"/>
      <c r="F310" s="19"/>
      <c r="X310" s="31"/>
      <c r="Y310" s="31"/>
      <c r="Z310" s="31"/>
      <c r="AA310" s="31"/>
      <c r="AB310" s="3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ustomFormat="1" ht="15.75" x14ac:dyDescent="0.25">
      <c r="A311" s="19"/>
      <c r="B311" s="19"/>
      <c r="C311" s="19"/>
      <c r="D311" s="19"/>
      <c r="E311" s="19"/>
      <c r="F311" s="19"/>
      <c r="X311" s="31"/>
      <c r="Y311" s="31"/>
      <c r="Z311" s="31"/>
      <c r="AA311" s="31"/>
      <c r="AB311" s="3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ustomFormat="1" ht="15.75" x14ac:dyDescent="0.25">
      <c r="A312" s="19"/>
      <c r="B312" s="19"/>
      <c r="C312" s="19"/>
      <c r="D312" s="19"/>
      <c r="E312" s="19"/>
      <c r="F312" s="19"/>
      <c r="X312" s="31"/>
      <c r="Y312" s="31"/>
      <c r="Z312" s="31"/>
      <c r="AA312" s="31"/>
      <c r="AB312" s="3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ustomFormat="1" ht="15.75" x14ac:dyDescent="0.25">
      <c r="A313" s="19"/>
      <c r="B313" s="19"/>
      <c r="C313" s="19"/>
      <c r="D313" s="19"/>
      <c r="E313" s="19"/>
      <c r="F313" s="19"/>
      <c r="X313" s="31"/>
      <c r="Y313" s="31"/>
      <c r="Z313" s="31"/>
      <c r="AA313" s="31"/>
      <c r="AB313" s="3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ustomFormat="1" ht="15.75" x14ac:dyDescent="0.25">
      <c r="A314" s="19"/>
      <c r="B314" s="19"/>
      <c r="C314" s="19"/>
      <c r="D314" s="19"/>
      <c r="E314" s="19"/>
      <c r="F314" s="19"/>
      <c r="X314" s="31"/>
      <c r="Y314" s="31"/>
      <c r="Z314" s="31"/>
      <c r="AA314" s="31"/>
      <c r="AB314" s="3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ustomFormat="1" ht="15.75" x14ac:dyDescent="0.25">
      <c r="A315" s="19"/>
      <c r="B315" s="19"/>
      <c r="C315" s="19"/>
      <c r="D315" s="19"/>
      <c r="E315" s="19"/>
      <c r="F315" s="19"/>
      <c r="X315" s="31"/>
      <c r="Y315" s="31"/>
      <c r="Z315" s="31"/>
      <c r="AA315" s="31"/>
      <c r="AB315" s="3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ustomFormat="1" ht="15.75" x14ac:dyDescent="0.25">
      <c r="A316" s="19"/>
      <c r="B316" s="19"/>
      <c r="C316" s="19"/>
      <c r="D316" s="19"/>
      <c r="E316" s="19"/>
      <c r="F316" s="19"/>
      <c r="X316" s="31"/>
      <c r="Y316" s="31"/>
      <c r="Z316" s="31"/>
      <c r="AA316" s="31"/>
      <c r="AB316" s="3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ustomFormat="1" ht="15.75" x14ac:dyDescent="0.25">
      <c r="A317" s="19"/>
      <c r="B317" s="19"/>
      <c r="C317" s="19"/>
      <c r="D317" s="19"/>
      <c r="E317" s="19"/>
      <c r="F317" s="19"/>
      <c r="X317" s="31"/>
      <c r="Y317" s="31"/>
      <c r="Z317" s="31"/>
      <c r="AA317" s="31"/>
      <c r="AB317" s="3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ustomFormat="1" ht="15.75" x14ac:dyDescent="0.25">
      <c r="A318" s="19"/>
      <c r="B318" s="19"/>
      <c r="C318" s="19"/>
      <c r="D318" s="19"/>
      <c r="E318" s="19"/>
      <c r="F318" s="19"/>
      <c r="X318" s="31"/>
      <c r="Y318" s="31"/>
      <c r="Z318" s="31"/>
      <c r="AA318" s="31"/>
      <c r="AB318" s="3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ustomFormat="1" ht="15.75" x14ac:dyDescent="0.25">
      <c r="A319" s="19"/>
      <c r="B319" s="19"/>
      <c r="C319" s="19"/>
      <c r="D319" s="19"/>
      <c r="E319" s="19"/>
      <c r="F319" s="19"/>
      <c r="X319" s="31"/>
      <c r="Y319" s="31"/>
      <c r="Z319" s="31"/>
      <c r="AA319" s="31"/>
      <c r="AB319" s="3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ustomFormat="1" ht="15.75" x14ac:dyDescent="0.25">
      <c r="A320" s="19"/>
      <c r="B320" s="19"/>
      <c r="C320" s="19"/>
      <c r="D320" s="19"/>
      <c r="E320" s="19"/>
      <c r="F320" s="19"/>
      <c r="X320" s="31"/>
      <c r="Y320" s="31"/>
      <c r="Z320" s="31"/>
      <c r="AA320" s="31"/>
      <c r="AB320" s="3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ustomFormat="1" ht="15.75" x14ac:dyDescent="0.25">
      <c r="A321" s="19"/>
      <c r="B321" s="19"/>
      <c r="C321" s="19"/>
      <c r="D321" s="19"/>
      <c r="E321" s="19"/>
      <c r="F321" s="19"/>
      <c r="X321" s="31"/>
      <c r="Y321" s="31"/>
      <c r="Z321" s="31"/>
      <c r="AA321" s="31"/>
      <c r="AB321" s="3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ustomFormat="1" ht="15.75" x14ac:dyDescent="0.25">
      <c r="A322" s="19"/>
      <c r="B322" s="19"/>
      <c r="C322" s="19"/>
      <c r="D322" s="19"/>
      <c r="E322" s="19"/>
      <c r="F322" s="19"/>
      <c r="X322" s="31"/>
      <c r="Y322" s="31"/>
      <c r="Z322" s="31"/>
      <c r="AA322" s="31"/>
      <c r="AB322" s="3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ustomFormat="1" ht="15.75" x14ac:dyDescent="0.25">
      <c r="A323" s="19"/>
      <c r="B323" s="19"/>
      <c r="C323" s="19"/>
      <c r="D323" s="19"/>
      <c r="E323" s="19"/>
      <c r="F323" s="19"/>
      <c r="X323" s="31"/>
      <c r="Y323" s="31"/>
      <c r="Z323" s="31"/>
      <c r="AA323" s="31"/>
      <c r="AB323" s="3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ustomFormat="1" ht="15.75" x14ac:dyDescent="0.25">
      <c r="A324" s="19"/>
      <c r="B324" s="19"/>
      <c r="C324" s="19"/>
      <c r="D324" s="19"/>
      <c r="E324" s="19"/>
      <c r="F324" s="19"/>
      <c r="X324" s="31"/>
      <c r="Y324" s="31"/>
      <c r="Z324" s="31"/>
      <c r="AA324" s="31"/>
      <c r="AB324" s="3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ustomFormat="1" ht="15.75" x14ac:dyDescent="0.25">
      <c r="A325" s="19"/>
      <c r="B325" s="19"/>
      <c r="C325" s="19"/>
      <c r="D325" s="19"/>
      <c r="E325" s="19"/>
      <c r="F325" s="19"/>
      <c r="X325" s="31"/>
      <c r="Y325" s="31"/>
      <c r="Z325" s="31"/>
      <c r="AA325" s="31"/>
      <c r="AB325" s="3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ustomFormat="1" ht="15.75" x14ac:dyDescent="0.25">
      <c r="A326" s="19"/>
      <c r="B326" s="19"/>
      <c r="C326" s="19"/>
      <c r="D326" s="19"/>
      <c r="E326" s="19"/>
      <c r="F326" s="19"/>
      <c r="X326" s="31"/>
      <c r="Y326" s="31"/>
      <c r="Z326" s="31"/>
      <c r="AA326" s="31"/>
      <c r="AB326" s="3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ustomFormat="1" ht="15.75" x14ac:dyDescent="0.25">
      <c r="A327" s="19"/>
      <c r="B327" s="19"/>
      <c r="C327" s="19"/>
      <c r="D327" s="19"/>
      <c r="E327" s="19"/>
      <c r="F327" s="19"/>
      <c r="X327" s="31"/>
      <c r="Y327" s="31"/>
      <c r="Z327" s="31"/>
      <c r="AA327" s="31"/>
      <c r="AB327" s="3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ustomFormat="1" ht="15.75" x14ac:dyDescent="0.25">
      <c r="A328" s="19"/>
      <c r="B328" s="19"/>
      <c r="C328" s="19"/>
      <c r="D328" s="19"/>
      <c r="E328" s="19"/>
      <c r="F328" s="19"/>
      <c r="X328" s="31"/>
      <c r="Y328" s="31"/>
      <c r="Z328" s="31"/>
      <c r="AA328" s="31"/>
      <c r="AB328" s="3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ustomFormat="1" ht="15.75" x14ac:dyDescent="0.25">
      <c r="A329" s="19"/>
      <c r="B329" s="19"/>
      <c r="C329" s="19"/>
      <c r="D329" s="19"/>
      <c r="E329" s="19"/>
      <c r="F329" s="19"/>
      <c r="X329" s="31"/>
      <c r="Y329" s="31"/>
      <c r="Z329" s="31"/>
      <c r="AA329" s="31"/>
      <c r="AB329" s="3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ustomFormat="1" ht="15.75" x14ac:dyDescent="0.25">
      <c r="A330" s="19"/>
      <c r="B330" s="19"/>
      <c r="C330" s="19"/>
      <c r="D330" s="19"/>
      <c r="E330" s="19"/>
      <c r="F330" s="19"/>
      <c r="X330" s="31"/>
      <c r="Y330" s="31"/>
      <c r="Z330" s="31"/>
      <c r="AA330" s="31"/>
      <c r="AB330" s="3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ustomFormat="1" ht="15.75" x14ac:dyDescent="0.25">
      <c r="A331" s="19"/>
      <c r="B331" s="19"/>
      <c r="C331" s="19"/>
      <c r="D331" s="19"/>
      <c r="E331" s="19"/>
      <c r="F331" s="19"/>
      <c r="X331" s="31"/>
      <c r="Y331" s="31"/>
      <c r="Z331" s="31"/>
      <c r="AA331" s="31"/>
      <c r="AB331" s="3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ustomFormat="1" ht="15.75" x14ac:dyDescent="0.25">
      <c r="A332" s="19"/>
      <c r="B332" s="19"/>
      <c r="C332" s="19"/>
      <c r="D332" s="19"/>
      <c r="E332" s="19"/>
      <c r="F332" s="19"/>
      <c r="X332" s="31"/>
      <c r="Y332" s="31"/>
      <c r="Z332" s="31"/>
      <c r="AA332" s="31"/>
      <c r="AB332" s="3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ustomFormat="1" ht="15.75" x14ac:dyDescent="0.25">
      <c r="A333" s="19"/>
      <c r="B333" s="19"/>
      <c r="C333" s="19"/>
      <c r="D333" s="19"/>
      <c r="E333" s="19"/>
      <c r="F333" s="19"/>
      <c r="X333" s="31"/>
      <c r="Y333" s="31"/>
      <c r="Z333" s="31"/>
      <c r="AA333" s="31"/>
      <c r="AB333" s="3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ustomFormat="1" ht="15.75" x14ac:dyDescent="0.25">
      <c r="A334" s="19"/>
      <c r="B334" s="19"/>
      <c r="C334" s="19"/>
      <c r="D334" s="19"/>
      <c r="E334" s="19"/>
      <c r="F334" s="19"/>
      <c r="X334" s="31"/>
      <c r="Y334" s="31"/>
      <c r="Z334" s="31"/>
      <c r="AA334" s="31"/>
      <c r="AB334" s="3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ustomFormat="1" ht="15.75" x14ac:dyDescent="0.25">
      <c r="A335" s="19"/>
      <c r="B335" s="19"/>
      <c r="C335" s="19"/>
      <c r="D335" s="19"/>
      <c r="E335" s="19"/>
      <c r="F335" s="19"/>
      <c r="X335" s="31"/>
      <c r="Y335" s="31"/>
      <c r="Z335" s="31"/>
      <c r="AA335" s="31"/>
      <c r="AB335" s="3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ustomFormat="1" ht="15.75" x14ac:dyDescent="0.25">
      <c r="A336" s="19"/>
      <c r="B336" s="19"/>
      <c r="C336" s="19"/>
      <c r="D336" s="19"/>
      <c r="E336" s="19"/>
      <c r="F336" s="19"/>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ustomFormat="1" ht="15.75" x14ac:dyDescent="0.25">
      <c r="A337" s="19"/>
      <c r="B337" s="19"/>
      <c r="C337" s="19"/>
      <c r="D337" s="19"/>
      <c r="E337" s="19"/>
      <c r="F337" s="19"/>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ustomFormat="1" ht="15.75" x14ac:dyDescent="0.25">
      <c r="A338" s="19"/>
      <c r="B338" s="19"/>
      <c r="C338" s="19"/>
      <c r="D338" s="19"/>
      <c r="E338" s="19"/>
      <c r="F338" s="19"/>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ustomFormat="1" ht="15.75" x14ac:dyDescent="0.25">
      <c r="A339" s="19"/>
      <c r="B339" s="19"/>
      <c r="C339" s="19"/>
      <c r="D339" s="19"/>
      <c r="E339" s="19"/>
      <c r="F339" s="19"/>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ustomFormat="1" ht="15.75" x14ac:dyDescent="0.2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ustomFormat="1" ht="15.75" x14ac:dyDescent="0.2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ustomFormat="1" ht="15.75" x14ac:dyDescent="0.2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ustomFormat="1" ht="15.75" x14ac:dyDescent="0.2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ustomFormat="1" ht="15.75" x14ac:dyDescent="0.2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ustomFormat="1" ht="15.75" x14ac:dyDescent="0.2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ustomFormat="1" ht="15.75" x14ac:dyDescent="0.2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ustomFormat="1" ht="15.75"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ustomFormat="1" ht="15.75" x14ac:dyDescent="0.2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ustomFormat="1" ht="15.75"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ustomFormat="1" ht="15.75" x14ac:dyDescent="0.2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ustomFormat="1" ht="15.75" x14ac:dyDescent="0.2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ustomFormat="1" ht="15.75" x14ac:dyDescent="0.2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ustomFormat="1" ht="15.75" x14ac:dyDescent="0.2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ustomFormat="1" ht="15.75" x14ac:dyDescent="0.2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ustomFormat="1" ht="15.75" x14ac:dyDescent="0.2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ustomFormat="1" ht="15.75" x14ac:dyDescent="0.2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ustomFormat="1" ht="15.75" x14ac:dyDescent="0.2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ustomFormat="1" ht="15.75" x14ac:dyDescent="0.2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ustomFormat="1" ht="15.75" x14ac:dyDescent="0.2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ustomFormat="1" ht="15.75" x14ac:dyDescent="0.2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ustomFormat="1" ht="15.75" x14ac:dyDescent="0.2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ustomFormat="1" ht="15.75" x14ac:dyDescent="0.2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ustomFormat="1" ht="15.75" x14ac:dyDescent="0.2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ustomFormat="1" ht="15.75" x14ac:dyDescent="0.2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ustomFormat="1" ht="15.75" x14ac:dyDescent="0.2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ustomFormat="1" ht="15.75" x14ac:dyDescent="0.2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ustomFormat="1" ht="15.75" x14ac:dyDescent="0.2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ustomFormat="1" ht="15.75" x14ac:dyDescent="0.2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customFormat="1" ht="15.75" x14ac:dyDescent="0.2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customFormat="1" ht="15.75" x14ac:dyDescent="0.2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customFormat="1" ht="15.75" x14ac:dyDescent="0.2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customFormat="1" ht="15.75" x14ac:dyDescent="0.2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customFormat="1" ht="15.75" x14ac:dyDescent="0.2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customFormat="1" ht="15.75"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customFormat="1" ht="15.75" x14ac:dyDescent="0.2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customFormat="1" ht="15.75"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customFormat="1" ht="15.75" x14ac:dyDescent="0.2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customFormat="1" ht="15.75" x14ac:dyDescent="0.2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customFormat="1" ht="15.75" x14ac:dyDescent="0.2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customFormat="1" ht="15.75" x14ac:dyDescent="0.2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customFormat="1" ht="15.75" x14ac:dyDescent="0.2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customFormat="1" ht="15.75" x14ac:dyDescent="0.2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customFormat="1" ht="15.75" x14ac:dyDescent="0.2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customFormat="1" ht="15.75" x14ac:dyDescent="0.2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56" customFormat="1" ht="15.75" x14ac:dyDescent="0.2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56" customFormat="1" ht="15.75" x14ac:dyDescent="0.2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56" customFormat="1" ht="15.75" x14ac:dyDescent="0.2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56" customFormat="1" ht="15.75" x14ac:dyDescent="0.2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56" customFormat="1" ht="15.75" x14ac:dyDescent="0.2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56" customFormat="1" ht="15.75" x14ac:dyDescent="0.2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56" customFormat="1" ht="15.75" x14ac:dyDescent="0.2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56" customFormat="1" ht="15.75" x14ac:dyDescent="0.2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56" customFormat="1" ht="15.75" x14ac:dyDescent="0.2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56" customFormat="1" ht="15.75" x14ac:dyDescent="0.2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row>
    <row r="395" spans="1:256" customFormat="1" ht="15.75" x14ac:dyDescent="0.2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row>
    <row r="396" spans="1:256" customFormat="1" ht="15.75" x14ac:dyDescent="0.2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row>
    <row r="397" spans="1:256" customFormat="1" ht="15.75"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row>
    <row r="398" spans="1:256" customFormat="1" ht="15.75" x14ac:dyDescent="0.2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row>
    <row r="399" spans="1:256" customFormat="1" ht="15.75"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row>
    <row r="400" spans="1:256" customFormat="1" ht="15.75" x14ac:dyDescent="0.2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row>
    <row r="401" spans="1:256" customFormat="1" ht="15.75" x14ac:dyDescent="0.2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row>
    <row r="402" spans="1:256" customFormat="1" ht="15.75" x14ac:dyDescent="0.2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row>
    <row r="403" spans="1:256" customFormat="1" ht="15.75" x14ac:dyDescent="0.2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21"/>
  <sheetViews>
    <sheetView workbookViewId="0">
      <selection activeCell="A22" sqref="A22"/>
    </sheetView>
  </sheetViews>
  <sheetFormatPr defaultColWidth="7.33203125" defaultRowHeight="15" x14ac:dyDescent="0.25"/>
  <cols>
    <col min="1" max="1" width="7.33203125" style="1" customWidth="1"/>
    <col min="2" max="2" width="14.77734375" style="1" customWidth="1"/>
    <col min="3" max="3" width="17.77734375" style="1" customWidth="1"/>
    <col min="4" max="4" width="12.44140625" style="1" customWidth="1"/>
    <col min="5" max="16384" width="7.33203125" style="1"/>
  </cols>
  <sheetData>
    <row r="1" spans="1:256" ht="16.5" thickTop="1" x14ac:dyDescent="0.25">
      <c r="A1" s="73"/>
      <c r="B1" s="74"/>
      <c r="C1" s="74"/>
      <c r="D1" s="75"/>
    </row>
    <row r="2" spans="1:256" ht="15.75" x14ac:dyDescent="0.25">
      <c r="A2" s="76"/>
      <c r="B2" s="66"/>
      <c r="C2" s="66"/>
      <c r="D2" s="77"/>
    </row>
    <row r="3" spans="1:256" ht="15.75" x14ac:dyDescent="0.25">
      <c r="A3" s="78" t="s">
        <v>812</v>
      </c>
      <c r="B3" s="66"/>
      <c r="C3" s="66"/>
      <c r="D3" s="77"/>
    </row>
    <row r="4" spans="1:256" ht="15.75" x14ac:dyDescent="0.25">
      <c r="A4" s="76" t="s">
        <v>12</v>
      </c>
      <c r="B4" s="66"/>
      <c r="C4" s="66"/>
      <c r="D4" s="77"/>
    </row>
    <row r="5" spans="1:256" ht="15.75" x14ac:dyDescent="0.25">
      <c r="A5" s="76" t="s">
        <v>410</v>
      </c>
      <c r="B5" s="66"/>
      <c r="C5" s="66"/>
      <c r="D5" s="77"/>
    </row>
    <row r="6" spans="1:256" ht="15.75" x14ac:dyDescent="0.25">
      <c r="A6" s="76" t="s">
        <v>920</v>
      </c>
      <c r="B6" s="66"/>
      <c r="C6" s="66"/>
      <c r="D6" s="77"/>
    </row>
    <row r="7" spans="1:256" ht="15.75" x14ac:dyDescent="0.25">
      <c r="A7" s="76" t="s">
        <v>921</v>
      </c>
      <c r="B7" s="66"/>
      <c r="C7" s="66"/>
      <c r="D7" s="77"/>
    </row>
    <row r="8" spans="1:256" ht="15.75" x14ac:dyDescent="0.25">
      <c r="A8" s="76" t="s">
        <v>922</v>
      </c>
      <c r="B8" s="66"/>
      <c r="C8" s="66"/>
      <c r="D8" s="77"/>
    </row>
    <row r="9" spans="1:256" ht="15.75" x14ac:dyDescent="0.25">
      <c r="A9" s="76"/>
      <c r="B9" s="66"/>
      <c r="C9" s="66"/>
      <c r="D9" s="77"/>
    </row>
    <row r="10" spans="1:256" ht="15.75" x14ac:dyDescent="0.25">
      <c r="A10" s="76"/>
      <c r="B10" s="66"/>
      <c r="C10" s="66"/>
      <c r="D10" s="77"/>
    </row>
    <row r="11" spans="1:256" ht="15.75" x14ac:dyDescent="0.25">
      <c r="A11" s="76"/>
      <c r="B11" s="66"/>
      <c r="C11" s="66"/>
      <c r="D11" s="77"/>
    </row>
    <row r="12" spans="1:256" ht="15.75" x14ac:dyDescent="0.25">
      <c r="A12" s="76"/>
      <c r="B12" s="66"/>
      <c r="C12" s="66"/>
      <c r="D12" s="77"/>
    </row>
    <row r="13" spans="1:256" ht="16.5" thickBot="1" x14ac:dyDescent="0.3">
      <c r="A13" s="79"/>
      <c r="B13" s="80"/>
      <c r="C13" s="80"/>
      <c r="D13" s="81"/>
    </row>
    <row r="14" spans="1:256" ht="15.75" thickTop="1" x14ac:dyDescent="0.25"/>
    <row r="15" spans="1:256" ht="18" x14ac:dyDescent="0.25">
      <c r="A15" s="22" t="s">
        <v>632</v>
      </c>
    </row>
    <row r="16" spans="1:256" customFormat="1" ht="15.75" x14ac:dyDescent="0.25">
      <c r="A16" s="6" t="s">
        <v>668</v>
      </c>
      <c r="B16" s="2"/>
      <c r="C16" s="2"/>
      <c r="D16" s="2"/>
      <c r="E16" s="19"/>
      <c r="F16" s="19"/>
      <c r="G16" s="19"/>
      <c r="H16" s="19"/>
      <c r="I16" s="19"/>
      <c r="J16" s="19"/>
      <c r="K16" s="19"/>
      <c r="L16" s="19"/>
      <c r="M16" s="19"/>
      <c r="N16" s="19"/>
      <c r="O16" s="19"/>
      <c r="P16" s="19"/>
      <c r="Q16" s="19"/>
      <c r="R16" s="19"/>
      <c r="S16" s="19"/>
      <c r="T16" s="19"/>
      <c r="U16" s="19"/>
      <c r="V16" s="19"/>
      <c r="W16" s="19"/>
      <c r="X16" s="19"/>
      <c r="Y16" s="19"/>
      <c r="Z16" s="19"/>
      <c r="AA16" s="31"/>
      <c r="AB16" s="3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row>
    <row r="17" spans="1:256" customFormat="1" ht="15.75" x14ac:dyDescent="0.25">
      <c r="A17" s="2"/>
      <c r="B17" s="2"/>
      <c r="C17" s="2"/>
      <c r="D17" s="2"/>
      <c r="E17" s="19"/>
      <c r="F17" s="19"/>
      <c r="G17" s="19"/>
      <c r="H17" s="19"/>
      <c r="I17" s="19"/>
      <c r="J17" s="19"/>
      <c r="K17" s="19"/>
      <c r="L17" s="19"/>
      <c r="M17" s="19"/>
      <c r="N17" s="19"/>
      <c r="O17" s="19"/>
      <c r="P17" s="19"/>
      <c r="Q17" s="19"/>
      <c r="R17" s="19"/>
      <c r="S17" s="19"/>
      <c r="T17" s="19"/>
      <c r="U17" s="19"/>
      <c r="V17" s="19"/>
      <c r="W17" s="19"/>
      <c r="X17" s="31"/>
      <c r="Y17" s="31"/>
      <c r="Z17" s="31"/>
      <c r="AA17" s="31"/>
      <c r="AB17" s="3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row>
    <row r="18" spans="1:256" customFormat="1" ht="15.75" x14ac:dyDescent="0.25">
      <c r="A18" s="2" t="s">
        <v>669</v>
      </c>
      <c r="B18" s="2"/>
      <c r="C18" s="2"/>
      <c r="D18" s="2"/>
      <c r="E18" s="19"/>
      <c r="F18" s="19"/>
      <c r="G18" s="19"/>
      <c r="H18" s="19"/>
      <c r="I18" s="19"/>
      <c r="J18" s="19"/>
      <c r="K18" s="19"/>
      <c r="L18" s="19"/>
      <c r="M18" s="19"/>
      <c r="N18" s="19"/>
      <c r="O18" s="19"/>
      <c r="P18" s="19"/>
      <c r="Q18" s="19"/>
      <c r="R18" s="19"/>
      <c r="S18" s="19"/>
      <c r="T18" s="19"/>
      <c r="U18" s="19"/>
      <c r="V18" s="19"/>
      <c r="W18" s="19"/>
      <c r="X18" s="31"/>
      <c r="Y18" s="31"/>
      <c r="Z18" s="31"/>
      <c r="AA18" s="31"/>
      <c r="AB18" s="3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row>
    <row r="19" spans="1:256" customFormat="1" ht="15.75" x14ac:dyDescent="0.25">
      <c r="A19" s="2" t="s">
        <v>670</v>
      </c>
      <c r="B19" s="2"/>
      <c r="C19" s="2"/>
      <c r="D19" s="2"/>
      <c r="E19" s="19"/>
      <c r="F19" s="19"/>
      <c r="G19" s="19"/>
      <c r="H19" s="19"/>
      <c r="I19" s="19"/>
      <c r="J19" s="19"/>
      <c r="K19" s="19"/>
      <c r="L19" s="19"/>
      <c r="M19" s="19"/>
      <c r="N19" s="19"/>
      <c r="O19" s="19"/>
      <c r="P19" s="19"/>
      <c r="Q19" s="19"/>
      <c r="R19" s="19"/>
      <c r="S19" s="19"/>
      <c r="T19" s="19"/>
      <c r="U19" s="19"/>
      <c r="V19" s="19"/>
      <c r="W19" s="19"/>
      <c r="X19" s="31"/>
      <c r="Y19" s="31"/>
      <c r="Z19" s="31"/>
      <c r="AA19" s="31"/>
      <c r="AB19" s="3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customFormat="1" ht="15.75" x14ac:dyDescent="0.25">
      <c r="A20" s="2"/>
      <c r="B20" s="2"/>
      <c r="C20" s="2"/>
      <c r="D20" s="2"/>
      <c r="E20" s="19"/>
      <c r="F20" s="19"/>
      <c r="G20" s="19"/>
      <c r="H20" s="19"/>
      <c r="I20" s="19"/>
      <c r="J20" s="19"/>
      <c r="K20" s="19"/>
      <c r="L20" s="19"/>
      <c r="M20" s="19"/>
      <c r="N20" s="19"/>
      <c r="O20" s="19"/>
      <c r="P20" s="19"/>
      <c r="Q20" s="19"/>
      <c r="R20" s="19"/>
      <c r="S20" s="19"/>
      <c r="T20" s="19"/>
      <c r="U20" s="19"/>
      <c r="V20" s="19"/>
      <c r="W20" s="19"/>
      <c r="X20" s="31"/>
      <c r="Y20" s="31"/>
      <c r="Z20" s="31"/>
      <c r="AA20" s="31"/>
      <c r="AB20" s="3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customFormat="1" ht="15.75" x14ac:dyDescent="0.25">
      <c r="A21" s="2" t="s">
        <v>1178</v>
      </c>
      <c r="B21" s="2"/>
      <c r="C21" s="2"/>
      <c r="D21" s="2"/>
      <c r="E21" s="19"/>
      <c r="F21" s="19"/>
      <c r="G21" s="19"/>
      <c r="H21" s="19"/>
      <c r="I21" s="19"/>
      <c r="J21" s="19"/>
      <c r="K21" s="19"/>
      <c r="L21" s="19"/>
      <c r="M21" s="19"/>
      <c r="N21" s="19"/>
      <c r="O21" s="19"/>
      <c r="P21" s="19"/>
      <c r="Q21" s="19"/>
      <c r="R21" s="19"/>
      <c r="S21" s="19"/>
      <c r="T21" s="19"/>
      <c r="U21" s="19"/>
      <c r="V21" s="19"/>
      <c r="W21" s="19"/>
      <c r="X21" s="31"/>
      <c r="Y21" s="31"/>
      <c r="Z21" s="31"/>
      <c r="AA21" s="31"/>
      <c r="AB21" s="3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customFormat="1" ht="15.75" x14ac:dyDescent="0.25">
      <c r="A22" s="2"/>
      <c r="B22" s="2"/>
      <c r="C22" s="2"/>
      <c r="D22" s="2"/>
      <c r="E22" s="19"/>
      <c r="F22" s="19"/>
      <c r="G22" s="19"/>
      <c r="H22" s="19"/>
      <c r="I22" s="19"/>
      <c r="J22" s="19"/>
      <c r="K22" s="19"/>
      <c r="L22" s="19"/>
      <c r="M22" s="19"/>
      <c r="N22" s="19"/>
      <c r="O22" s="19"/>
      <c r="P22" s="19"/>
      <c r="Q22" s="19"/>
      <c r="R22" s="19"/>
      <c r="S22" s="19"/>
      <c r="T22" s="19"/>
      <c r="U22" s="19"/>
      <c r="V22" s="19"/>
      <c r="W22" s="19"/>
      <c r="X22" s="31"/>
      <c r="Y22" s="31"/>
      <c r="Z22" s="31"/>
      <c r="AA22" s="31"/>
      <c r="AB22" s="3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customFormat="1" ht="15.75" x14ac:dyDescent="0.25">
      <c r="A23" s="2"/>
      <c r="B23" s="2"/>
      <c r="C23" s="2"/>
      <c r="D23" s="2"/>
      <c r="E23" s="19"/>
      <c r="F23" s="19"/>
      <c r="G23" s="19"/>
      <c r="H23" s="19"/>
      <c r="I23" s="19"/>
      <c r="J23" s="19"/>
      <c r="K23" s="19"/>
      <c r="L23" s="19"/>
      <c r="M23" s="19"/>
      <c r="N23" s="19"/>
      <c r="O23" s="19"/>
      <c r="P23" s="19"/>
      <c r="Q23" s="19"/>
      <c r="R23" s="19"/>
      <c r="S23" s="19"/>
      <c r="T23" s="19"/>
      <c r="U23" s="19"/>
      <c r="V23" s="19"/>
      <c r="W23" s="19"/>
      <c r="X23" s="31"/>
      <c r="Y23" s="31"/>
      <c r="Z23" s="31"/>
      <c r="AA23" s="31"/>
      <c r="AB23" s="3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customFormat="1" ht="15.75" x14ac:dyDescent="0.25">
      <c r="A24" s="2"/>
      <c r="B24" s="2"/>
      <c r="C24" s="2"/>
      <c r="D24" s="2"/>
      <c r="E24" s="19"/>
      <c r="F24" s="19"/>
      <c r="G24" s="19"/>
      <c r="H24" s="19"/>
      <c r="I24" s="19"/>
      <c r="J24" s="19"/>
      <c r="K24" s="19"/>
      <c r="L24" s="19"/>
      <c r="M24" s="19"/>
      <c r="N24" s="19"/>
      <c r="O24" s="19"/>
      <c r="P24" s="19"/>
      <c r="Q24" s="19"/>
      <c r="R24" s="19"/>
      <c r="S24" s="19"/>
      <c r="T24" s="19"/>
      <c r="U24" s="19"/>
      <c r="V24" s="19"/>
      <c r="W24" s="19"/>
      <c r="X24" s="31"/>
      <c r="Y24" s="31"/>
      <c r="Z24" s="31"/>
      <c r="AA24" s="31"/>
      <c r="AB24" s="3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customFormat="1" ht="15.75" x14ac:dyDescent="0.25">
      <c r="A25" s="2"/>
      <c r="B25" s="2"/>
      <c r="C25" s="2"/>
      <c r="D25" s="2"/>
      <c r="E25" s="19"/>
      <c r="F25" s="19"/>
      <c r="G25" s="19"/>
      <c r="H25" s="19"/>
      <c r="I25" s="19"/>
      <c r="J25" s="19"/>
      <c r="K25" s="19"/>
      <c r="L25" s="19"/>
      <c r="M25" s="19"/>
      <c r="N25" s="19"/>
      <c r="O25" s="19"/>
      <c r="P25" s="19"/>
      <c r="Q25" s="19"/>
      <c r="R25" s="19"/>
      <c r="S25" s="19"/>
      <c r="T25" s="19"/>
      <c r="U25" s="19"/>
      <c r="V25" s="19"/>
      <c r="W25" s="19"/>
      <c r="X25" s="31"/>
      <c r="Y25" s="31"/>
      <c r="Z25" s="31"/>
      <c r="AA25" s="31"/>
      <c r="AB25" s="3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customFormat="1" ht="15.75" x14ac:dyDescent="0.25">
      <c r="A26" s="19"/>
      <c r="B26" s="19"/>
      <c r="C26" s="1"/>
      <c r="D26" s="19" t="s">
        <v>256</v>
      </c>
      <c r="E26" s="19"/>
      <c r="F26" s="19"/>
      <c r="G26" s="19"/>
      <c r="H26" s="19"/>
      <c r="I26" s="19"/>
      <c r="J26" s="19"/>
      <c r="K26" s="19"/>
      <c r="L26" s="19"/>
      <c r="M26" s="19"/>
      <c r="N26" s="19"/>
      <c r="O26" s="19"/>
      <c r="P26" s="19"/>
      <c r="Q26" s="19"/>
      <c r="R26" s="19"/>
      <c r="S26" s="19"/>
      <c r="T26" s="19"/>
      <c r="U26" s="19"/>
      <c r="V26" s="19"/>
      <c r="W26" s="19"/>
      <c r="X26" s="31"/>
      <c r="Y26" s="31"/>
      <c r="Z26" s="31"/>
      <c r="AA26" s="31"/>
      <c r="AB26" s="3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customFormat="1" ht="15.75" x14ac:dyDescent="0.25">
      <c r="A27" s="19"/>
      <c r="B27" s="19"/>
      <c r="C27" s="1"/>
      <c r="D27" s="19">
        <v>2</v>
      </c>
      <c r="E27" s="19"/>
      <c r="F27" s="19"/>
      <c r="G27" s="19"/>
      <c r="H27" s="19"/>
      <c r="I27" s="19"/>
      <c r="J27" s="19"/>
      <c r="K27" s="19"/>
      <c r="L27" s="19"/>
      <c r="M27" s="19"/>
      <c r="N27" s="19"/>
      <c r="O27" s="19"/>
      <c r="P27" s="19"/>
      <c r="Q27" s="19"/>
      <c r="R27" s="19"/>
      <c r="S27" s="19"/>
      <c r="T27" s="19"/>
      <c r="U27" s="19"/>
      <c r="V27" s="19"/>
      <c r="W27" s="19"/>
      <c r="X27" s="31"/>
      <c r="Y27" s="31"/>
      <c r="Z27" s="31"/>
      <c r="AA27" s="31"/>
      <c r="AB27" s="3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ustomFormat="1" ht="15.75" x14ac:dyDescent="0.25">
      <c r="A28" s="19"/>
      <c r="B28" s="19" t="s">
        <v>413</v>
      </c>
      <c r="C28" s="1"/>
      <c r="D28" s="19" t="s">
        <v>168</v>
      </c>
      <c r="E28" s="19"/>
      <c r="F28" s="19"/>
      <c r="G28" s="19"/>
      <c r="H28" s="19"/>
      <c r="I28" s="19"/>
      <c r="J28" s="19"/>
      <c r="K28" s="19"/>
      <c r="L28" s="19"/>
      <c r="M28" s="19"/>
      <c r="N28" s="19"/>
      <c r="O28" s="19"/>
      <c r="P28" s="19"/>
      <c r="Q28" s="19"/>
      <c r="R28" s="19"/>
      <c r="S28" s="19"/>
      <c r="T28" s="19"/>
      <c r="U28" s="19"/>
      <c r="V28" s="19"/>
      <c r="W28" s="19"/>
      <c r="X28" s="31"/>
      <c r="Y28" s="31"/>
      <c r="Z28" s="31"/>
      <c r="AA28" s="31"/>
      <c r="AB28" s="3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ustomFormat="1" ht="15.75" x14ac:dyDescent="0.25">
      <c r="A29" s="19"/>
      <c r="B29" s="19">
        <v>1</v>
      </c>
      <c r="C29" s="1"/>
      <c r="D29" s="19">
        <f t="shared" ref="D29:D47" si="0">($B29^2)+D$27</f>
        <v>3</v>
      </c>
      <c r="E29" s="19"/>
      <c r="F29" s="19"/>
      <c r="G29" s="19"/>
      <c r="H29" s="19"/>
      <c r="I29" s="19"/>
      <c r="J29" s="19"/>
      <c r="K29" s="19"/>
      <c r="L29" s="19"/>
      <c r="M29" s="19"/>
      <c r="N29" s="19"/>
      <c r="O29" s="19"/>
      <c r="P29" s="19"/>
      <c r="Q29" s="19"/>
      <c r="R29" s="19"/>
      <c r="S29" s="19"/>
      <c r="T29" s="19"/>
      <c r="U29" s="19"/>
      <c r="V29" s="19"/>
      <c r="W29" s="19"/>
      <c r="X29" s="31"/>
      <c r="Y29" s="31"/>
      <c r="Z29" s="31"/>
      <c r="AA29" s="31"/>
      <c r="AB29" s="3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ustomFormat="1" ht="15.75" x14ac:dyDescent="0.25">
      <c r="A30" s="19"/>
      <c r="B30" s="19">
        <v>2</v>
      </c>
      <c r="C30" s="1"/>
      <c r="D30" s="19">
        <f t="shared" si="0"/>
        <v>6</v>
      </c>
      <c r="E30" s="19"/>
      <c r="F30" s="19"/>
      <c r="G30" s="19"/>
      <c r="H30" s="19"/>
      <c r="I30" s="19"/>
      <c r="J30" s="19"/>
      <c r="K30" s="19"/>
      <c r="L30" s="19"/>
      <c r="M30" s="19"/>
      <c r="N30" s="19"/>
      <c r="O30" s="19"/>
      <c r="P30" s="19"/>
      <c r="Q30" s="19"/>
      <c r="R30" s="19"/>
      <c r="S30" s="19"/>
      <c r="T30" s="19"/>
      <c r="U30" s="19"/>
      <c r="V30" s="19"/>
      <c r="W30" s="19"/>
      <c r="X30" s="31"/>
      <c r="Y30" s="31"/>
      <c r="Z30" s="31"/>
      <c r="AA30" s="31"/>
      <c r="AB30" s="3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ustomFormat="1" ht="15.75" x14ac:dyDescent="0.25">
      <c r="A31" s="19"/>
      <c r="B31" s="19">
        <v>3</v>
      </c>
      <c r="C31" s="1"/>
      <c r="D31" s="19">
        <f t="shared" si="0"/>
        <v>11</v>
      </c>
      <c r="E31" s="19"/>
      <c r="F31" s="19"/>
      <c r="G31" s="19"/>
      <c r="H31" s="19"/>
      <c r="I31" s="19"/>
      <c r="J31" s="19"/>
      <c r="K31" s="19"/>
      <c r="L31" s="19"/>
      <c r="M31" s="19"/>
      <c r="N31" s="19"/>
      <c r="O31" s="19"/>
      <c r="P31" s="19"/>
      <c r="Q31" s="19"/>
      <c r="R31" s="19"/>
      <c r="S31" s="19"/>
      <c r="T31" s="19"/>
      <c r="U31" s="19"/>
      <c r="V31" s="19"/>
      <c r="W31" s="19"/>
      <c r="X31" s="31"/>
      <c r="Y31" s="31"/>
      <c r="Z31" s="31"/>
      <c r="AA31" s="31"/>
      <c r="AB31" s="3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ustomFormat="1" ht="15.75" x14ac:dyDescent="0.25">
      <c r="A32" s="19"/>
      <c r="B32" s="19">
        <v>4</v>
      </c>
      <c r="C32" s="1"/>
      <c r="D32" s="19">
        <f t="shared" si="0"/>
        <v>18</v>
      </c>
      <c r="E32" s="19"/>
      <c r="F32" s="19"/>
      <c r="G32" s="19"/>
      <c r="H32" s="19"/>
      <c r="I32" s="19"/>
      <c r="J32" s="19"/>
      <c r="K32" s="19"/>
      <c r="L32" s="19"/>
      <c r="M32" s="19"/>
      <c r="N32" s="19"/>
      <c r="O32" s="19"/>
      <c r="P32" s="19"/>
      <c r="Q32" s="19"/>
      <c r="R32" s="19"/>
      <c r="S32" s="19"/>
      <c r="T32" s="19"/>
      <c r="U32" s="19"/>
      <c r="V32" s="19"/>
      <c r="W32" s="19"/>
      <c r="X32" s="31"/>
      <c r="Y32" s="31"/>
      <c r="Z32" s="31"/>
      <c r="AA32" s="31"/>
      <c r="AB32" s="3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ustomFormat="1" ht="15.75" x14ac:dyDescent="0.25">
      <c r="A33" s="19"/>
      <c r="B33" s="19">
        <v>5</v>
      </c>
      <c r="C33" s="1"/>
      <c r="D33" s="19">
        <f t="shared" si="0"/>
        <v>27</v>
      </c>
      <c r="E33" s="19"/>
      <c r="F33" s="19"/>
      <c r="G33" s="19"/>
      <c r="H33" s="19"/>
      <c r="I33" s="19"/>
      <c r="J33" s="19"/>
      <c r="K33" s="19"/>
      <c r="L33" s="19"/>
      <c r="M33" s="19"/>
      <c r="N33" s="19"/>
      <c r="O33" s="19"/>
      <c r="P33" s="19"/>
      <c r="Q33" s="19"/>
      <c r="R33" s="19"/>
      <c r="S33" s="19"/>
      <c r="T33" s="19"/>
      <c r="U33" s="19"/>
      <c r="V33" s="19"/>
      <c r="W33" s="19"/>
      <c r="X33" s="31"/>
      <c r="Y33" s="31"/>
      <c r="Z33" s="31"/>
      <c r="AA33" s="31"/>
      <c r="AB33" s="3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ustomFormat="1" ht="15.75" x14ac:dyDescent="0.25">
      <c r="A34" s="19"/>
      <c r="B34" s="19">
        <v>6</v>
      </c>
      <c r="C34" s="1"/>
      <c r="D34" s="19">
        <f t="shared" si="0"/>
        <v>38</v>
      </c>
      <c r="E34" s="19"/>
      <c r="F34" s="19"/>
      <c r="G34" s="19"/>
      <c r="H34" s="19"/>
      <c r="I34" s="19"/>
      <c r="J34" s="19"/>
      <c r="K34" s="19"/>
      <c r="L34" s="19"/>
      <c r="M34" s="19"/>
      <c r="N34" s="19"/>
      <c r="O34" s="19"/>
      <c r="P34" s="19"/>
      <c r="Q34" s="19"/>
      <c r="R34" s="19"/>
      <c r="S34" s="19"/>
      <c r="T34" s="19"/>
      <c r="U34" s="19"/>
      <c r="V34" s="19"/>
      <c r="W34" s="19"/>
      <c r="X34" s="31"/>
      <c r="Y34" s="31"/>
      <c r="Z34" s="31"/>
      <c r="AA34" s="31"/>
      <c r="AB34" s="3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ustomFormat="1" ht="15.75" x14ac:dyDescent="0.25">
      <c r="A35" s="19"/>
      <c r="B35" s="19">
        <v>7</v>
      </c>
      <c r="C35" s="1"/>
      <c r="D35" s="19">
        <f t="shared" si="0"/>
        <v>51</v>
      </c>
      <c r="E35" s="19"/>
      <c r="F35" s="19"/>
      <c r="G35" s="19"/>
      <c r="H35" s="19"/>
      <c r="I35" s="19"/>
      <c r="J35" s="19"/>
      <c r="K35" s="19"/>
      <c r="L35" s="19"/>
      <c r="M35" s="19"/>
      <c r="N35" s="19"/>
      <c r="O35" s="19"/>
      <c r="P35" s="19"/>
      <c r="Q35" s="19"/>
      <c r="R35" s="19"/>
      <c r="S35" s="19"/>
      <c r="T35" s="19"/>
      <c r="U35" s="19"/>
      <c r="V35" s="19"/>
      <c r="W35" s="19"/>
      <c r="X35" s="31"/>
      <c r="Y35" s="31"/>
      <c r="Z35" s="31"/>
      <c r="AA35" s="31"/>
      <c r="AB35" s="3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ustomFormat="1" ht="15.75" x14ac:dyDescent="0.25">
      <c r="A36" s="19"/>
      <c r="B36" s="19">
        <v>8</v>
      </c>
      <c r="C36" s="1"/>
      <c r="D36" s="19">
        <f t="shared" si="0"/>
        <v>66</v>
      </c>
      <c r="E36" s="19"/>
      <c r="F36" s="19"/>
      <c r="G36" s="19"/>
      <c r="H36" s="19"/>
      <c r="I36" s="19"/>
      <c r="J36" s="19"/>
      <c r="K36" s="19"/>
      <c r="L36" s="19"/>
      <c r="M36" s="19"/>
      <c r="N36" s="19"/>
      <c r="O36" s="19"/>
      <c r="P36" s="19"/>
      <c r="Q36" s="19"/>
      <c r="R36" s="19"/>
      <c r="S36" s="19"/>
      <c r="T36" s="19"/>
      <c r="U36" s="19"/>
      <c r="V36" s="19"/>
      <c r="W36" s="19"/>
      <c r="X36" s="31"/>
      <c r="Y36" s="31"/>
      <c r="Z36" s="31"/>
      <c r="AA36" s="31"/>
      <c r="AB36" s="3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ustomFormat="1" ht="15.75" x14ac:dyDescent="0.25">
      <c r="A37" s="19"/>
      <c r="B37" s="19">
        <v>10</v>
      </c>
      <c r="C37" s="1"/>
      <c r="D37" s="19">
        <f t="shared" si="0"/>
        <v>102</v>
      </c>
      <c r="E37" s="19"/>
      <c r="F37" s="19"/>
      <c r="G37" s="19"/>
      <c r="H37" s="19"/>
      <c r="I37" s="19"/>
      <c r="J37" s="19"/>
      <c r="K37" s="19"/>
      <c r="L37" s="19"/>
      <c r="M37" s="19"/>
      <c r="N37" s="19"/>
      <c r="O37" s="19"/>
      <c r="P37" s="19"/>
      <c r="Q37" s="19"/>
      <c r="R37" s="19"/>
      <c r="S37" s="19"/>
      <c r="T37" s="19"/>
      <c r="U37" s="19"/>
      <c r="V37" s="19"/>
      <c r="W37" s="19"/>
      <c r="X37" s="31"/>
      <c r="Y37" s="31"/>
      <c r="Z37" s="31"/>
      <c r="AA37" s="31"/>
      <c r="AB37" s="3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ustomFormat="1" ht="15.75" x14ac:dyDescent="0.25">
      <c r="A38" s="19"/>
      <c r="B38" s="19">
        <v>12</v>
      </c>
      <c r="C38" s="1"/>
      <c r="D38" s="19">
        <f t="shared" si="0"/>
        <v>146</v>
      </c>
      <c r="E38" s="19"/>
      <c r="F38" s="19"/>
      <c r="G38" s="19"/>
      <c r="H38" s="19"/>
      <c r="I38" s="19"/>
      <c r="J38" s="19"/>
      <c r="K38" s="19"/>
      <c r="L38" s="19"/>
      <c r="M38" s="19"/>
      <c r="N38" s="19"/>
      <c r="O38" s="19"/>
      <c r="P38" s="19"/>
      <c r="Q38" s="19"/>
      <c r="R38" s="19"/>
      <c r="S38" s="19"/>
      <c r="T38" s="19"/>
      <c r="U38" s="19"/>
      <c r="V38" s="19"/>
      <c r="W38" s="19"/>
      <c r="X38" s="31"/>
      <c r="Y38" s="31"/>
      <c r="Z38" s="31"/>
      <c r="AA38" s="31"/>
      <c r="AB38" s="3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ustomFormat="1" ht="15.75" x14ac:dyDescent="0.25">
      <c r="A39" s="19"/>
      <c r="B39" s="19">
        <v>14</v>
      </c>
      <c r="C39" s="1"/>
      <c r="D39" s="19">
        <f t="shared" si="0"/>
        <v>198</v>
      </c>
      <c r="E39" s="19"/>
      <c r="F39" s="19"/>
      <c r="G39" s="19"/>
      <c r="H39" s="19"/>
      <c r="I39" s="19"/>
      <c r="J39" s="19"/>
      <c r="K39" s="19"/>
      <c r="L39" s="19"/>
      <c r="M39" s="19"/>
      <c r="N39" s="19"/>
      <c r="O39" s="19"/>
      <c r="P39" s="19"/>
      <c r="Q39" s="19"/>
      <c r="R39" s="19"/>
      <c r="S39" s="19"/>
      <c r="T39" s="19"/>
      <c r="U39" s="19"/>
      <c r="V39" s="19"/>
      <c r="W39" s="19"/>
      <c r="X39" s="31"/>
      <c r="Y39" s="31"/>
      <c r="Z39" s="31"/>
      <c r="AA39" s="31"/>
      <c r="AB39" s="3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ustomFormat="1" ht="15.75" x14ac:dyDescent="0.25">
      <c r="A40" s="19"/>
      <c r="B40" s="19">
        <v>16</v>
      </c>
      <c r="C40" s="1"/>
      <c r="D40" s="19">
        <f t="shared" si="0"/>
        <v>258</v>
      </c>
      <c r="E40" s="19"/>
      <c r="F40" s="19"/>
      <c r="G40" s="19"/>
      <c r="H40" s="19"/>
      <c r="I40" s="19"/>
      <c r="J40" s="19"/>
      <c r="K40" s="19"/>
      <c r="L40" s="19"/>
      <c r="M40" s="19"/>
      <c r="N40" s="19"/>
      <c r="O40" s="19"/>
      <c r="P40" s="19"/>
      <c r="Q40" s="19"/>
      <c r="R40" s="19"/>
      <c r="S40" s="19"/>
      <c r="T40" s="19"/>
      <c r="U40" s="19"/>
      <c r="V40" s="19"/>
      <c r="W40" s="19"/>
      <c r="X40" s="31"/>
      <c r="Y40" s="31"/>
      <c r="Z40" s="31"/>
      <c r="AA40" s="31"/>
      <c r="AB40" s="3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ustomFormat="1" ht="15.75" x14ac:dyDescent="0.25">
      <c r="A41" s="19"/>
      <c r="B41" s="19">
        <v>20</v>
      </c>
      <c r="C41" s="1"/>
      <c r="D41" s="19">
        <f t="shared" si="0"/>
        <v>402</v>
      </c>
      <c r="E41" s="19"/>
      <c r="F41" s="19"/>
      <c r="G41" s="19"/>
      <c r="H41" s="19"/>
      <c r="I41" s="19"/>
      <c r="J41" s="19"/>
      <c r="K41" s="19"/>
      <c r="L41" s="19"/>
      <c r="M41" s="19"/>
      <c r="N41" s="19"/>
      <c r="O41" s="19"/>
      <c r="P41" s="19"/>
      <c r="Q41" s="19"/>
      <c r="R41" s="19"/>
      <c r="S41" s="19"/>
      <c r="T41" s="19"/>
      <c r="U41" s="19"/>
      <c r="V41" s="19"/>
      <c r="W41" s="19"/>
      <c r="X41" s="31"/>
      <c r="Y41" s="31"/>
      <c r="Z41" s="31"/>
      <c r="AA41" s="31"/>
      <c r="AB41" s="3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ustomFormat="1" ht="15.75" x14ac:dyDescent="0.25">
      <c r="A42" s="19"/>
      <c r="B42" s="19">
        <v>24</v>
      </c>
      <c r="C42" s="1"/>
      <c r="D42" s="19">
        <f t="shared" si="0"/>
        <v>578</v>
      </c>
      <c r="E42" s="19"/>
      <c r="F42" s="19"/>
      <c r="G42" s="19"/>
      <c r="H42" s="19"/>
      <c r="I42" s="19"/>
      <c r="J42" s="19"/>
      <c r="K42" s="19"/>
      <c r="L42" s="19"/>
      <c r="M42" s="19"/>
      <c r="N42" s="19"/>
      <c r="O42" s="19"/>
      <c r="P42" s="19"/>
      <c r="Q42" s="19"/>
      <c r="R42" s="19"/>
      <c r="S42" s="19"/>
      <c r="T42" s="19"/>
      <c r="U42" s="19"/>
      <c r="V42" s="19"/>
      <c r="W42" s="19"/>
      <c r="X42" s="31"/>
      <c r="Y42" s="31"/>
      <c r="Z42" s="31"/>
      <c r="AA42" s="31"/>
      <c r="AB42" s="3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ustomFormat="1" ht="15.75" x14ac:dyDescent="0.25">
      <c r="A43" s="19"/>
      <c r="B43" s="19">
        <v>28</v>
      </c>
      <c r="C43" s="1"/>
      <c r="D43" s="19">
        <f t="shared" si="0"/>
        <v>786</v>
      </c>
      <c r="E43" s="19"/>
      <c r="F43" s="19"/>
      <c r="G43" s="19"/>
      <c r="H43" s="19"/>
      <c r="I43" s="19"/>
      <c r="J43" s="19"/>
      <c r="K43" s="19"/>
      <c r="L43" s="19"/>
      <c r="M43" s="19"/>
      <c r="N43" s="19"/>
      <c r="O43" s="19"/>
      <c r="P43" s="19"/>
      <c r="Q43" s="19"/>
      <c r="R43" s="19"/>
      <c r="S43" s="19"/>
      <c r="T43" s="19"/>
      <c r="U43" s="19"/>
      <c r="V43" s="19"/>
      <c r="W43" s="19"/>
      <c r="X43" s="31"/>
      <c r="Y43" s="31"/>
      <c r="Z43" s="31"/>
      <c r="AA43" s="31"/>
      <c r="AB43" s="3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ustomFormat="1" ht="15.75" x14ac:dyDescent="0.25">
      <c r="A44" s="19"/>
      <c r="B44" s="19">
        <v>32</v>
      </c>
      <c r="C44" s="1"/>
      <c r="D44" s="19">
        <f t="shared" si="0"/>
        <v>1026</v>
      </c>
      <c r="E44" s="19"/>
      <c r="F44" s="19"/>
      <c r="G44" s="19"/>
      <c r="H44" s="19"/>
      <c r="I44" s="19"/>
      <c r="J44" s="19"/>
      <c r="K44" s="19"/>
      <c r="L44" s="19"/>
      <c r="M44" s="19"/>
      <c r="N44" s="19"/>
      <c r="O44" s="19"/>
      <c r="P44" s="19"/>
      <c r="Q44" s="19"/>
      <c r="R44" s="19"/>
      <c r="S44" s="19"/>
      <c r="T44" s="19"/>
      <c r="U44" s="19"/>
      <c r="V44" s="19"/>
      <c r="W44" s="19"/>
      <c r="X44" s="31"/>
      <c r="Y44" s="31"/>
      <c r="Z44" s="31"/>
      <c r="AA44" s="31"/>
      <c r="AB44" s="3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ustomFormat="1" ht="15.75" x14ac:dyDescent="0.25">
      <c r="A45" s="19"/>
      <c r="B45" s="19">
        <v>40</v>
      </c>
      <c r="C45" s="1"/>
      <c r="D45" s="19">
        <f t="shared" si="0"/>
        <v>1602</v>
      </c>
      <c r="E45" s="19"/>
      <c r="F45" s="19"/>
      <c r="G45" s="19"/>
      <c r="H45" s="19"/>
      <c r="I45" s="19"/>
      <c r="J45" s="19"/>
      <c r="K45" s="19"/>
      <c r="L45" s="19"/>
      <c r="M45" s="19"/>
      <c r="N45" s="19"/>
      <c r="O45" s="19"/>
      <c r="P45" s="19"/>
      <c r="Q45" s="19"/>
      <c r="R45" s="19"/>
      <c r="S45" s="19"/>
      <c r="T45" s="19"/>
      <c r="U45" s="19"/>
      <c r="V45" s="19"/>
      <c r="W45" s="19"/>
      <c r="X45" s="31"/>
      <c r="Y45" s="31"/>
      <c r="Z45" s="31"/>
      <c r="AA45" s="31"/>
      <c r="AB45" s="3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ustomFormat="1" ht="15.75" x14ac:dyDescent="0.25">
      <c r="A46" s="19"/>
      <c r="B46" s="19">
        <v>48</v>
      </c>
      <c r="C46" s="1"/>
      <c r="D46" s="19">
        <f t="shared" si="0"/>
        <v>2306</v>
      </c>
      <c r="E46" s="19"/>
      <c r="F46" s="19"/>
      <c r="G46" s="19"/>
      <c r="H46" s="19"/>
      <c r="I46" s="19"/>
      <c r="J46" s="19"/>
      <c r="K46" s="19"/>
      <c r="L46" s="19"/>
      <c r="M46" s="19"/>
      <c r="N46" s="19"/>
      <c r="O46" s="19"/>
      <c r="P46" s="19"/>
      <c r="Q46" s="19"/>
      <c r="R46" s="19"/>
      <c r="S46" s="19"/>
      <c r="T46" s="19"/>
      <c r="U46" s="19"/>
      <c r="V46" s="19"/>
      <c r="W46" s="19"/>
      <c r="X46" s="31"/>
      <c r="Y46" s="31"/>
      <c r="Z46" s="31"/>
      <c r="AA46" s="31"/>
      <c r="AB46" s="3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ustomFormat="1" ht="15.75" x14ac:dyDescent="0.25">
      <c r="A47" s="19"/>
      <c r="B47" s="19">
        <v>56</v>
      </c>
      <c r="C47" s="1"/>
      <c r="D47" s="19">
        <f t="shared" si="0"/>
        <v>3138</v>
      </c>
      <c r="E47" s="19"/>
      <c r="F47" s="19"/>
      <c r="G47" s="19"/>
      <c r="H47" s="19"/>
      <c r="I47" s="19"/>
      <c r="J47" s="19"/>
      <c r="K47" s="19"/>
      <c r="L47" s="19"/>
      <c r="M47" s="19"/>
      <c r="N47" s="19"/>
      <c r="O47" s="19"/>
      <c r="P47" s="19"/>
      <c r="Q47" s="19"/>
      <c r="R47" s="19"/>
      <c r="S47" s="19"/>
      <c r="T47" s="19"/>
      <c r="U47" s="19"/>
      <c r="V47" s="19"/>
      <c r="W47" s="19"/>
      <c r="X47" s="31"/>
      <c r="Y47" s="31"/>
      <c r="Z47" s="31"/>
      <c r="AA47" s="31"/>
      <c r="AB47" s="3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ustomFormat="1" ht="15.75" x14ac:dyDescent="0.25">
      <c r="A48" s="19"/>
      <c r="B48" s="19"/>
      <c r="C48" s="19"/>
      <c r="D48" s="19"/>
      <c r="E48" s="19"/>
      <c r="F48" s="19"/>
      <c r="G48" s="19"/>
      <c r="H48" s="19"/>
      <c r="I48" s="19"/>
      <c r="J48" s="19"/>
      <c r="K48" s="19"/>
      <c r="L48" s="19"/>
      <c r="M48" s="19"/>
      <c r="N48" s="19"/>
      <c r="O48" s="19"/>
      <c r="P48" s="19"/>
      <c r="Q48" s="19"/>
      <c r="R48" s="19"/>
      <c r="S48" s="19"/>
      <c r="T48" s="19"/>
      <c r="U48" s="19"/>
      <c r="V48" s="19"/>
      <c r="W48" s="19"/>
      <c r="X48" s="31"/>
      <c r="Y48" s="31"/>
      <c r="Z48" s="31"/>
      <c r="AA48" s="31"/>
      <c r="AB48" s="3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ustomFormat="1" ht="15.75" x14ac:dyDescent="0.25">
      <c r="A49" s="19" t="s">
        <v>672</v>
      </c>
      <c r="B49" s="19"/>
      <c r="C49" s="19"/>
      <c r="D49" s="19"/>
      <c r="E49" s="19"/>
      <c r="F49" s="19"/>
      <c r="G49" s="19"/>
      <c r="H49" s="19"/>
      <c r="I49" s="19"/>
      <c r="J49" s="19"/>
      <c r="K49" s="19"/>
      <c r="L49" s="19"/>
      <c r="M49" s="19"/>
      <c r="N49" s="19"/>
      <c r="O49" s="19"/>
      <c r="P49" s="19"/>
      <c r="Q49" s="19"/>
      <c r="R49" s="19"/>
      <c r="S49" s="19"/>
      <c r="T49" s="19"/>
      <c r="U49" s="19"/>
      <c r="V49" s="19"/>
      <c r="W49" s="19"/>
      <c r="X49" s="31"/>
      <c r="Y49" s="31"/>
      <c r="Z49" s="31"/>
      <c r="AA49" s="31"/>
      <c r="AB49" s="3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ustomFormat="1" ht="15.75" x14ac:dyDescent="0.25">
      <c r="A50" s="19" t="s">
        <v>673</v>
      </c>
      <c r="B50" s="1"/>
      <c r="C50" s="19"/>
      <c r="D50" s="19"/>
      <c r="E50" s="19"/>
      <c r="F50" s="19"/>
      <c r="G50" s="19"/>
      <c r="H50" s="19"/>
      <c r="I50" s="19"/>
      <c r="J50" s="19"/>
      <c r="K50" s="19"/>
      <c r="L50" s="19"/>
      <c r="M50" s="19"/>
      <c r="N50" s="19"/>
      <c r="O50" s="19"/>
      <c r="P50" s="19"/>
      <c r="Q50" s="19"/>
      <c r="R50" s="19"/>
      <c r="S50" s="19"/>
      <c r="T50" s="19"/>
      <c r="U50" s="19"/>
      <c r="V50" s="19"/>
      <c r="W50" s="19"/>
      <c r="X50" s="31"/>
      <c r="Y50" s="31"/>
      <c r="Z50" s="31"/>
      <c r="AA50" s="31"/>
      <c r="AB50" s="3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ustomFormat="1" ht="15.75" x14ac:dyDescent="0.25">
      <c r="A51" s="1"/>
      <c r="B51" s="19"/>
      <c r="C51" s="19"/>
      <c r="D51" s="19"/>
      <c r="E51" s="19"/>
      <c r="F51" s="19"/>
      <c r="G51" s="19"/>
      <c r="H51" s="19"/>
      <c r="I51" s="19"/>
      <c r="J51" s="19"/>
      <c r="K51" s="19"/>
      <c r="L51" s="19"/>
      <c r="M51" s="19"/>
      <c r="N51" s="19"/>
      <c r="O51" s="19"/>
      <c r="P51" s="19"/>
      <c r="Q51" s="19"/>
      <c r="R51" s="19"/>
      <c r="S51" s="19"/>
      <c r="T51" s="19"/>
      <c r="U51" s="19"/>
      <c r="V51" s="19"/>
      <c r="W51" s="19"/>
      <c r="X51" s="31"/>
      <c r="Y51" s="31"/>
      <c r="Z51" s="31"/>
      <c r="AA51" s="31"/>
      <c r="AB51" s="3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ustomFormat="1" ht="15.75" x14ac:dyDescent="0.25">
      <c r="A52" s="2" t="s">
        <v>411</v>
      </c>
      <c r="B52" s="19"/>
      <c r="C52" s="19"/>
      <c r="D52" s="19"/>
      <c r="E52" s="19"/>
      <c r="F52" s="19"/>
      <c r="G52" s="19"/>
      <c r="H52" s="19"/>
      <c r="I52" s="19"/>
      <c r="J52" s="19"/>
      <c r="K52" s="19"/>
      <c r="L52" s="19"/>
      <c r="M52" s="19"/>
      <c r="N52" s="19"/>
      <c r="O52" s="19"/>
      <c r="P52" s="19"/>
      <c r="Q52" s="19"/>
      <c r="R52" s="19"/>
      <c r="S52" s="19"/>
      <c r="T52" s="19"/>
      <c r="U52" s="19"/>
      <c r="V52" s="19"/>
      <c r="W52" s="19"/>
      <c r="X52" s="31"/>
      <c r="Y52" s="31"/>
      <c r="Z52" s="31"/>
      <c r="AA52" s="31"/>
      <c r="AB52" s="3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ustomFormat="1" ht="15.75" x14ac:dyDescent="0.25">
      <c r="A53" s="19" t="s">
        <v>671</v>
      </c>
      <c r="B53" s="19"/>
      <c r="C53" s="19"/>
      <c r="D53" s="19"/>
      <c r="E53" s="19"/>
      <c r="F53" s="19"/>
      <c r="G53" s="19"/>
      <c r="H53" s="19"/>
      <c r="I53" s="19"/>
      <c r="J53" s="19"/>
      <c r="K53" s="19"/>
      <c r="L53" s="19"/>
      <c r="M53" s="19"/>
      <c r="N53" s="19"/>
      <c r="O53" s="19"/>
      <c r="P53" s="19"/>
      <c r="Q53" s="19"/>
      <c r="R53" s="19"/>
      <c r="S53" s="19"/>
      <c r="T53" s="19"/>
      <c r="U53" s="19"/>
      <c r="V53" s="19"/>
      <c r="W53" s="19"/>
      <c r="X53" s="31"/>
      <c r="Y53" s="31"/>
      <c r="Z53" s="31"/>
      <c r="AA53" s="31"/>
      <c r="AB53" s="3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ustomFormat="1" ht="15.75" x14ac:dyDescent="0.25">
      <c r="A54" s="19" t="s">
        <v>674</v>
      </c>
      <c r="B54" s="19"/>
      <c r="C54" s="19"/>
      <c r="D54" s="19"/>
      <c r="E54" s="19"/>
      <c r="F54" s="19"/>
      <c r="G54" s="19"/>
      <c r="H54" s="19"/>
      <c r="I54" s="19"/>
      <c r="J54" s="19"/>
      <c r="K54" s="19"/>
      <c r="L54" s="19"/>
      <c r="M54" s="19"/>
      <c r="N54" s="19"/>
      <c r="O54" s="19"/>
      <c r="P54" s="19"/>
      <c r="Q54" s="19"/>
      <c r="R54" s="19"/>
      <c r="S54" s="19"/>
      <c r="T54" s="19"/>
      <c r="U54" s="19"/>
      <c r="V54" s="19"/>
      <c r="W54" s="19"/>
      <c r="X54" s="31"/>
      <c r="Y54" s="31"/>
      <c r="Z54" s="31"/>
      <c r="AA54" s="31"/>
      <c r="AB54" s="3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ustomFormat="1" ht="15.75" x14ac:dyDescent="0.25">
      <c r="A55" t="s">
        <v>675</v>
      </c>
      <c r="B55" s="19"/>
      <c r="C55" s="19"/>
      <c r="D55" s="19"/>
      <c r="E55" s="19"/>
      <c r="F55" s="19"/>
      <c r="G55" s="19"/>
      <c r="H55" s="19"/>
      <c r="I55" s="19"/>
      <c r="J55" s="19"/>
      <c r="K55" s="19"/>
      <c r="L55" s="19"/>
      <c r="M55" s="19"/>
      <c r="N55" s="19"/>
      <c r="O55" s="19"/>
      <c r="P55" s="19"/>
      <c r="Q55" s="19"/>
      <c r="R55" s="19"/>
      <c r="S55" s="19"/>
      <c r="T55" s="19"/>
      <c r="U55" s="19"/>
      <c r="V55" s="19"/>
      <c r="W55" s="19"/>
      <c r="X55" s="31"/>
      <c r="Y55" s="31"/>
      <c r="Z55" s="31"/>
      <c r="AA55" s="31"/>
      <c r="AB55" s="3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ustomFormat="1" ht="15.75" x14ac:dyDescent="0.25">
      <c r="A56" s="19" t="s">
        <v>676</v>
      </c>
      <c r="B56" s="19"/>
      <c r="C56" s="19"/>
      <c r="D56" s="19"/>
      <c r="E56" s="19"/>
      <c r="F56" s="19"/>
      <c r="G56" s="19"/>
      <c r="H56" s="19"/>
      <c r="I56" s="19"/>
      <c r="J56" s="19"/>
      <c r="K56" s="19"/>
      <c r="L56" s="19"/>
      <c r="M56" s="19"/>
      <c r="N56" s="19"/>
      <c r="O56" s="19"/>
      <c r="P56" s="19"/>
      <c r="Q56" s="19"/>
      <c r="R56" s="19"/>
      <c r="S56" s="19"/>
      <c r="T56" s="19"/>
      <c r="U56" s="19"/>
      <c r="V56" s="19"/>
      <c r="W56" s="19"/>
      <c r="X56" s="31"/>
      <c r="Y56" s="31"/>
      <c r="Z56" s="31"/>
      <c r="AA56" s="31"/>
      <c r="AB56" s="3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ustomFormat="1" ht="15.75" x14ac:dyDescent="0.25">
      <c r="A57" s="19" t="s">
        <v>412</v>
      </c>
      <c r="B57" s="19"/>
      <c r="C57" s="19"/>
      <c r="D57" s="19"/>
      <c r="E57" s="19"/>
      <c r="F57" s="19"/>
      <c r="G57" s="19"/>
      <c r="H57" s="19"/>
      <c r="I57" s="19"/>
      <c r="J57" s="19"/>
      <c r="K57" s="19"/>
      <c r="L57" s="19"/>
      <c r="M57" s="19"/>
      <c r="N57" s="19"/>
      <c r="O57" s="19"/>
      <c r="P57" s="19"/>
      <c r="Q57" s="19"/>
      <c r="R57" s="19"/>
      <c r="S57" s="19"/>
      <c r="T57" s="19"/>
      <c r="U57" s="19"/>
      <c r="V57" s="19"/>
      <c r="W57" s="19"/>
      <c r="X57" s="31"/>
      <c r="Y57" s="31"/>
      <c r="Z57" s="31"/>
      <c r="AA57" s="31"/>
      <c r="AB57" s="3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ustomFormat="1" ht="15.75" x14ac:dyDescent="0.25">
      <c r="A58" s="19"/>
      <c r="B58" s="19"/>
      <c r="C58" s="19"/>
      <c r="D58" s="19"/>
      <c r="E58" s="19"/>
      <c r="F58" s="19"/>
      <c r="G58" s="19"/>
      <c r="H58" s="19"/>
      <c r="I58" s="19"/>
      <c r="J58" s="19"/>
      <c r="K58" s="19"/>
      <c r="L58" s="19"/>
      <c r="M58" s="19"/>
      <c r="N58" s="19"/>
      <c r="O58" s="19"/>
      <c r="P58" s="19"/>
      <c r="Q58" s="19"/>
      <c r="R58" s="19"/>
      <c r="S58" s="19"/>
      <c r="T58" s="19"/>
      <c r="U58" s="19"/>
      <c r="V58" s="19"/>
      <c r="W58" s="19"/>
      <c r="X58" s="31"/>
      <c r="Y58" s="31"/>
      <c r="Z58" s="31"/>
      <c r="AA58" s="31"/>
      <c r="AB58" s="3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ustomFormat="1" ht="15.75" x14ac:dyDescent="0.25">
      <c r="A59" s="19" t="s">
        <v>677</v>
      </c>
      <c r="B59" s="19"/>
      <c r="C59" s="19"/>
      <c r="D59" s="19"/>
      <c r="E59" s="19"/>
      <c r="F59" s="19"/>
      <c r="G59" s="19"/>
      <c r="H59" s="19"/>
      <c r="I59" s="19"/>
      <c r="J59" s="19"/>
      <c r="K59" s="19"/>
      <c r="L59" s="19"/>
      <c r="M59" s="19"/>
      <c r="N59" s="19"/>
      <c r="O59" s="19"/>
      <c r="P59" s="19"/>
      <c r="Q59" s="19"/>
      <c r="R59" s="19"/>
      <c r="S59" s="19"/>
      <c r="T59" s="19"/>
      <c r="U59" s="19"/>
      <c r="V59" s="19"/>
      <c r="W59" s="19"/>
      <c r="X59" s="31"/>
      <c r="Y59" s="31"/>
      <c r="Z59" s="31"/>
      <c r="AA59" s="31"/>
      <c r="AB59" s="3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ustomFormat="1" ht="15.75" x14ac:dyDescent="0.25">
      <c r="A60" s="19" t="s">
        <v>678</v>
      </c>
      <c r="B60" s="19"/>
      <c r="C60" s="19"/>
      <c r="D60" s="19"/>
      <c r="E60" s="19"/>
      <c r="F60" s="19"/>
      <c r="G60" s="19"/>
      <c r="H60" s="19"/>
      <c r="I60" s="19"/>
      <c r="J60" s="19"/>
      <c r="K60" s="19"/>
      <c r="L60" s="19"/>
      <c r="M60" s="19"/>
      <c r="N60" s="19"/>
      <c r="O60" s="19"/>
      <c r="P60" s="19"/>
      <c r="Q60" s="19"/>
      <c r="R60" s="19"/>
      <c r="S60" s="19"/>
      <c r="T60" s="19"/>
      <c r="U60" s="19"/>
      <c r="V60" s="19"/>
      <c r="W60" s="19"/>
      <c r="X60" s="31"/>
      <c r="Y60" s="31"/>
      <c r="Z60" s="31"/>
      <c r="AA60" s="31"/>
      <c r="AB60" s="3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ustomFormat="1" ht="15.75" x14ac:dyDescent="0.25">
      <c r="A61" s="19" t="s">
        <v>679</v>
      </c>
      <c r="B61" s="19"/>
      <c r="C61" s="19"/>
      <c r="D61" s="19"/>
      <c r="E61" s="19"/>
      <c r="F61" s="19"/>
      <c r="G61" s="19"/>
      <c r="H61" s="19"/>
      <c r="I61" s="19"/>
      <c r="J61" s="19"/>
      <c r="K61" s="19"/>
      <c r="L61" s="19"/>
      <c r="M61" s="19"/>
      <c r="N61" s="19"/>
      <c r="O61" s="19"/>
      <c r="P61" s="19"/>
      <c r="Q61" s="19"/>
      <c r="R61" s="19"/>
      <c r="S61" s="19"/>
      <c r="T61" s="19"/>
      <c r="U61" s="19"/>
      <c r="V61" s="19"/>
      <c r="W61" s="19"/>
      <c r="X61" s="31"/>
      <c r="Y61" s="31"/>
      <c r="Z61" s="31"/>
      <c r="AA61" s="31"/>
      <c r="AB61" s="3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ustomFormat="1" ht="15.75" x14ac:dyDescent="0.25">
      <c r="A62" s="19" t="s">
        <v>680</v>
      </c>
      <c r="B62" s="19"/>
      <c r="C62" s="19"/>
      <c r="D62" s="19"/>
      <c r="E62" s="19"/>
      <c r="F62" s="19"/>
      <c r="G62" s="19"/>
      <c r="H62" s="19"/>
      <c r="I62" s="19"/>
      <c r="J62" s="19"/>
      <c r="K62" s="19"/>
      <c r="L62" s="19"/>
      <c r="M62" s="19"/>
      <c r="N62" s="19"/>
      <c r="O62" s="19"/>
      <c r="P62" s="19"/>
      <c r="Q62" s="19"/>
      <c r="R62" s="19"/>
      <c r="S62" s="19"/>
      <c r="T62" s="19"/>
      <c r="U62" s="19"/>
      <c r="V62" s="19"/>
      <c r="W62" s="19"/>
      <c r="X62" s="31"/>
      <c r="Y62" s="31"/>
      <c r="Z62" s="31"/>
      <c r="AA62" s="31"/>
      <c r="AB62" s="3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ustomFormat="1" ht="15.75" x14ac:dyDescent="0.25">
      <c r="A63" s="19" t="s">
        <v>681</v>
      </c>
      <c r="B63" s="19"/>
      <c r="C63" s="19"/>
      <c r="D63" s="19"/>
      <c r="E63" s="19"/>
      <c r="F63" s="19"/>
      <c r="G63" s="19"/>
      <c r="H63" s="19"/>
      <c r="I63" s="19"/>
      <c r="J63" s="19"/>
      <c r="K63" s="19"/>
      <c r="L63" s="19"/>
      <c r="M63" s="19"/>
      <c r="N63" s="19"/>
      <c r="O63" s="19"/>
      <c r="P63" s="19"/>
      <c r="Q63" s="19"/>
      <c r="R63" s="19"/>
      <c r="S63" s="19"/>
      <c r="T63" s="19"/>
      <c r="U63" s="19"/>
      <c r="V63" s="19"/>
      <c r="W63" s="19"/>
      <c r="X63" s="31"/>
      <c r="Y63" s="31"/>
      <c r="Z63" s="31"/>
      <c r="AA63" s="31"/>
      <c r="AB63" s="3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ustomFormat="1" ht="15.75" x14ac:dyDescent="0.25">
      <c r="A64" s="19" t="s">
        <v>682</v>
      </c>
      <c r="B64" s="19"/>
      <c r="C64" s="19"/>
      <c r="D64" s="19"/>
      <c r="E64" s="19"/>
      <c r="F64" s="19"/>
      <c r="G64" s="19"/>
      <c r="H64" s="19"/>
      <c r="I64" s="19"/>
      <c r="J64" s="19"/>
      <c r="K64" s="19"/>
      <c r="L64" s="19"/>
      <c r="M64" s="19"/>
      <c r="N64" s="19"/>
      <c r="O64" s="19"/>
      <c r="P64" s="19"/>
      <c r="Q64" s="19"/>
      <c r="R64" s="19"/>
      <c r="S64" s="19"/>
      <c r="T64" s="19"/>
      <c r="U64" s="19"/>
      <c r="V64" s="19"/>
      <c r="W64" s="19"/>
      <c r="X64" s="31"/>
      <c r="Y64" s="31"/>
      <c r="Z64" s="31"/>
      <c r="AA64" s="31"/>
      <c r="AB64" s="3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ustomFormat="1" ht="15.75" x14ac:dyDescent="0.25">
      <c r="A65" s="19" t="s">
        <v>683</v>
      </c>
      <c r="B65" s="19"/>
      <c r="C65" s="19"/>
      <c r="D65" s="19"/>
      <c r="E65" s="19"/>
      <c r="F65" s="19"/>
      <c r="G65" s="19"/>
      <c r="H65" s="19"/>
      <c r="I65" s="19"/>
      <c r="J65" s="19"/>
      <c r="K65" s="19"/>
      <c r="L65" s="19"/>
      <c r="M65" s="19"/>
      <c r="N65" s="19"/>
      <c r="O65" s="19"/>
      <c r="P65" s="19"/>
      <c r="Q65" s="19"/>
      <c r="R65" s="19"/>
      <c r="S65" s="19"/>
      <c r="T65" s="19"/>
      <c r="U65" s="19"/>
      <c r="V65" s="19"/>
      <c r="W65" s="19"/>
      <c r="X65" s="31"/>
      <c r="Y65" s="31"/>
      <c r="Z65" s="31"/>
      <c r="AA65" s="31"/>
      <c r="AB65" s="3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ustomFormat="1" ht="15.75" x14ac:dyDescent="0.25">
      <c r="A66" s="19" t="s">
        <v>684</v>
      </c>
      <c r="B66" s="19"/>
      <c r="C66" s="19"/>
      <c r="D66" s="19"/>
      <c r="E66" s="19"/>
      <c r="F66" s="19"/>
      <c r="G66" s="19"/>
      <c r="H66" s="19"/>
      <c r="I66" s="19"/>
      <c r="J66" s="19"/>
      <c r="K66" s="19"/>
      <c r="L66" s="19"/>
      <c r="M66" s="19"/>
      <c r="N66" s="19"/>
      <c r="O66" s="19"/>
      <c r="P66" s="19"/>
      <c r="Q66" s="19"/>
      <c r="R66" s="19"/>
      <c r="S66" s="19"/>
      <c r="T66" s="19"/>
      <c r="U66" s="19"/>
      <c r="V66" s="19"/>
      <c r="W66" s="19"/>
      <c r="X66" s="31"/>
      <c r="Y66" s="31"/>
      <c r="Z66" s="31"/>
      <c r="AA66" s="31"/>
      <c r="AB66" s="3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ustomFormat="1" ht="15.75" x14ac:dyDescent="0.25">
      <c r="A67" s="19"/>
      <c r="B67" s="19"/>
      <c r="C67" s="19"/>
      <c r="D67" s="19"/>
      <c r="E67" s="19"/>
      <c r="F67" s="19"/>
      <c r="G67" s="19"/>
      <c r="H67" s="19"/>
      <c r="I67" s="19"/>
      <c r="J67" s="19"/>
      <c r="K67" s="19"/>
      <c r="L67" s="19"/>
      <c r="M67" s="19"/>
      <c r="N67" s="19"/>
      <c r="O67" s="19"/>
      <c r="P67" s="19"/>
      <c r="Q67" s="19"/>
      <c r="R67" s="19"/>
      <c r="S67" s="19"/>
      <c r="T67" s="19"/>
      <c r="U67" s="19"/>
      <c r="V67" s="19"/>
      <c r="W67" s="19"/>
      <c r="X67" s="31"/>
      <c r="Y67" s="31"/>
      <c r="Z67" s="31"/>
      <c r="AA67" s="31"/>
      <c r="AB67" s="3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ustomFormat="1" ht="15.75" x14ac:dyDescent="0.25">
      <c r="A68" s="19" t="s">
        <v>685</v>
      </c>
      <c r="B68" s="19"/>
      <c r="C68" s="19"/>
      <c r="D68" s="19"/>
      <c r="E68" s="19"/>
      <c r="F68" s="19"/>
      <c r="G68" s="19"/>
      <c r="H68" s="19"/>
      <c r="I68" s="19"/>
      <c r="J68" s="19"/>
      <c r="K68" s="19"/>
      <c r="L68" s="19"/>
      <c r="M68" s="19"/>
      <c r="N68" s="19"/>
      <c r="O68" s="19"/>
      <c r="P68" s="19"/>
      <c r="Q68" s="19"/>
      <c r="R68" s="19"/>
      <c r="S68" s="19"/>
      <c r="T68" s="19"/>
      <c r="U68" s="19"/>
      <c r="V68" s="19"/>
      <c r="W68" s="19"/>
      <c r="X68" s="31"/>
      <c r="Y68" s="31"/>
      <c r="Z68" s="31"/>
      <c r="AA68" s="31"/>
      <c r="AB68" s="3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ustomFormat="1" ht="15.75" x14ac:dyDescent="0.25">
      <c r="A69" s="19" t="s">
        <v>686</v>
      </c>
      <c r="B69" s="19"/>
      <c r="C69" s="19"/>
      <c r="D69" s="19"/>
      <c r="E69" s="19"/>
      <c r="F69" s="19"/>
      <c r="G69" s="19"/>
      <c r="H69" s="19"/>
      <c r="I69" s="19"/>
      <c r="J69" s="19"/>
      <c r="K69" s="19"/>
      <c r="L69" s="19"/>
      <c r="M69" s="19"/>
      <c r="N69" s="19"/>
      <c r="O69" s="19"/>
      <c r="P69" s="19"/>
      <c r="Q69" s="19"/>
      <c r="R69" s="19"/>
      <c r="S69" s="19"/>
      <c r="T69" s="19"/>
      <c r="U69" s="19"/>
      <c r="V69" s="19"/>
      <c r="W69" s="19"/>
      <c r="X69" s="31"/>
      <c r="Y69" s="31"/>
      <c r="Z69" s="31"/>
      <c r="AA69" s="31"/>
      <c r="AB69" s="3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ustomFormat="1" ht="15.75" x14ac:dyDescent="0.25">
      <c r="A70" s="19"/>
      <c r="B70" s="19"/>
      <c r="C70" s="19"/>
      <c r="D70" s="19"/>
      <c r="E70" s="19"/>
      <c r="F70" s="19"/>
      <c r="G70" s="19"/>
      <c r="H70" s="19"/>
      <c r="I70" s="19"/>
      <c r="J70" s="19"/>
      <c r="K70" s="19"/>
      <c r="L70" s="19"/>
      <c r="M70" s="19"/>
      <c r="N70" s="19"/>
      <c r="O70" s="19"/>
      <c r="P70" s="19"/>
      <c r="Q70" s="19"/>
      <c r="R70" s="19"/>
      <c r="S70" s="19"/>
      <c r="T70" s="19"/>
      <c r="U70" s="19"/>
      <c r="V70" s="19"/>
      <c r="W70" s="19"/>
      <c r="X70" s="31"/>
      <c r="Y70" s="31"/>
      <c r="Z70" s="31"/>
      <c r="AA70" s="31"/>
      <c r="AB70" s="3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ustomFormat="1" ht="18" x14ac:dyDescent="0.25">
      <c r="A71" s="22" t="s">
        <v>883</v>
      </c>
      <c r="B71" s="19"/>
      <c r="C71" s="19"/>
      <c r="D71" s="19"/>
      <c r="E71" s="19"/>
      <c r="F71" s="19"/>
      <c r="G71" s="19"/>
      <c r="H71" s="19"/>
      <c r="I71" s="19"/>
      <c r="J71" s="19"/>
      <c r="K71" s="19"/>
      <c r="L71" s="19"/>
      <c r="M71" s="19"/>
      <c r="N71" s="19"/>
      <c r="O71" s="19"/>
      <c r="P71" s="19"/>
      <c r="Q71" s="19"/>
      <c r="R71" s="19"/>
      <c r="S71" s="19"/>
      <c r="T71" s="19"/>
      <c r="U71" s="19"/>
      <c r="V71" s="19"/>
      <c r="W71" s="19"/>
      <c r="X71" s="31"/>
      <c r="Y71" s="31"/>
      <c r="Z71" s="31"/>
      <c r="AA71" s="31"/>
      <c r="AB71" s="3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ustomFormat="1" ht="15.75" x14ac:dyDescent="0.25">
      <c r="A72" s="6" t="s">
        <v>426</v>
      </c>
      <c r="B72" s="32"/>
      <c r="C72" s="2"/>
      <c r="D72" s="32"/>
      <c r="E72" s="32"/>
      <c r="F72" s="32"/>
      <c r="G72" s="19"/>
      <c r="H72" s="19"/>
      <c r="I72" s="19"/>
      <c r="J72" s="19"/>
      <c r="K72" s="19"/>
      <c r="L72" s="19"/>
      <c r="M72" s="19"/>
      <c r="N72" s="19"/>
      <c r="O72" s="19"/>
      <c r="P72" s="19"/>
      <c r="Q72" s="19"/>
      <c r="R72" s="19"/>
      <c r="S72" s="19"/>
      <c r="T72" s="19"/>
      <c r="U72" s="19"/>
      <c r="V72" s="19"/>
      <c r="W72" s="19"/>
      <c r="X72" s="31"/>
      <c r="Y72" s="31"/>
      <c r="Z72" s="31"/>
      <c r="AA72" s="31"/>
      <c r="AB72" s="3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ustomFormat="1" ht="15.75" x14ac:dyDescent="0.25">
      <c r="A73" s="1"/>
      <c r="B73" s="19"/>
      <c r="C73" s="19"/>
      <c r="D73" s="19"/>
      <c r="E73" s="19"/>
      <c r="F73" s="19"/>
      <c r="G73" s="19"/>
      <c r="H73" s="19"/>
      <c r="I73" s="19"/>
      <c r="J73" s="19"/>
      <c r="K73" s="19"/>
      <c r="L73" s="19"/>
      <c r="M73" s="19"/>
      <c r="N73" s="19"/>
      <c r="O73" s="19"/>
      <c r="P73" s="19"/>
      <c r="Q73" s="19"/>
      <c r="R73" s="19"/>
      <c r="S73" s="19"/>
      <c r="T73" s="19"/>
      <c r="U73" s="19"/>
      <c r="V73" s="19"/>
      <c r="W73" s="19"/>
      <c r="X73" s="31"/>
      <c r="Y73" s="31"/>
      <c r="Z73" s="31"/>
      <c r="AA73" s="31"/>
      <c r="AB73" s="3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ustomFormat="1" ht="15.75" x14ac:dyDescent="0.25">
      <c r="B74" s="19"/>
      <c r="C74" s="19"/>
      <c r="D74" s="19"/>
      <c r="E74" s="19"/>
      <c r="F74" s="19"/>
      <c r="G74" s="19"/>
      <c r="H74" s="19"/>
      <c r="I74" s="19"/>
      <c r="J74" s="19"/>
      <c r="K74" s="19"/>
      <c r="L74" s="19"/>
      <c r="M74" s="19"/>
      <c r="N74" s="19"/>
      <c r="O74" s="19"/>
      <c r="P74" s="19"/>
      <c r="Q74" s="19"/>
      <c r="R74" s="19"/>
      <c r="S74" s="19"/>
      <c r="T74" s="19"/>
      <c r="U74" s="19"/>
      <c r="V74" s="19"/>
      <c r="W74" s="19"/>
      <c r="X74" s="31"/>
      <c r="Y74" s="31"/>
      <c r="Z74" s="31"/>
      <c r="AA74" s="31"/>
      <c r="AB74" s="3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ustomFormat="1" ht="15.75" x14ac:dyDescent="0.25">
      <c r="A75" s="2" t="s">
        <v>427</v>
      </c>
      <c r="B75" s="19"/>
      <c r="C75" s="19"/>
      <c r="D75" s="19"/>
      <c r="E75" s="19"/>
      <c r="F75" s="19"/>
      <c r="G75" s="19"/>
      <c r="H75" s="19"/>
      <c r="I75" s="19"/>
      <c r="J75" s="19"/>
      <c r="K75" s="19"/>
      <c r="L75" s="19"/>
      <c r="M75" s="19"/>
      <c r="N75" s="19"/>
      <c r="O75" s="19"/>
      <c r="P75" s="19"/>
      <c r="Q75" s="19"/>
      <c r="R75" s="19"/>
      <c r="S75" s="19"/>
      <c r="T75" s="19"/>
      <c r="U75" s="19"/>
      <c r="V75" s="19"/>
      <c r="W75" s="19"/>
      <c r="X75" s="31"/>
      <c r="Y75" s="31"/>
      <c r="Z75" s="31"/>
      <c r="AA75" s="31"/>
      <c r="AB75" s="3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ustomFormat="1" ht="15.75" x14ac:dyDescent="0.25">
      <c r="A76" s="2" t="s">
        <v>428</v>
      </c>
      <c r="B76" s="19"/>
      <c r="C76" s="19"/>
      <c r="D76" s="19"/>
      <c r="E76" s="19"/>
      <c r="F76" s="19"/>
      <c r="G76" s="19"/>
      <c r="H76" s="19"/>
      <c r="I76" s="19"/>
      <c r="J76" s="19"/>
      <c r="K76" s="19"/>
      <c r="L76" s="19"/>
      <c r="M76" s="19"/>
      <c r="N76" s="19"/>
      <c r="O76" s="1"/>
      <c r="P76" s="19"/>
      <c r="Q76" s="19"/>
      <c r="R76" s="19"/>
      <c r="S76" s="19"/>
      <c r="T76" s="19"/>
      <c r="U76" s="19"/>
      <c r="V76" s="19"/>
      <c r="W76" s="19"/>
      <c r="X76" s="19"/>
      <c r="Y76" s="19"/>
      <c r="Z76" s="19"/>
      <c r="AA76" s="19"/>
      <c r="AB76" s="3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ustomFormat="1" ht="15.75" x14ac:dyDescent="0.25">
      <c r="A77" s="2" t="s">
        <v>884</v>
      </c>
      <c r="B77" s="19"/>
      <c r="C77" s="19"/>
      <c r="D77" s="19"/>
      <c r="E77" s="19"/>
      <c r="F77" s="19"/>
      <c r="G77" s="19"/>
      <c r="H77" s="19"/>
      <c r="I77" s="19"/>
      <c r="J77" s="19"/>
      <c r="K77" s="19"/>
      <c r="L77" s="19"/>
      <c r="M77" s="19"/>
      <c r="N77" s="19"/>
      <c r="O77" s="1"/>
      <c r="P77" s="19"/>
      <c r="Q77" s="19"/>
      <c r="R77" s="19"/>
      <c r="S77" s="19"/>
      <c r="T77" s="19"/>
      <c r="U77" s="19"/>
      <c r="V77" s="19"/>
      <c r="W77" s="19"/>
      <c r="X77" s="19"/>
      <c r="Y77" s="19"/>
      <c r="Z77" s="19"/>
      <c r="AA77" s="19"/>
      <c r="AB77" s="3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ustomFormat="1" ht="15.75" x14ac:dyDescent="0.25">
      <c r="A78" s="2" t="s">
        <v>885</v>
      </c>
      <c r="B78" s="19"/>
      <c r="C78" s="19"/>
      <c r="D78" s="19"/>
      <c r="E78" s="19"/>
      <c r="F78" s="19"/>
      <c r="G78" s="19"/>
      <c r="H78" s="19"/>
      <c r="I78" s="19"/>
      <c r="J78" s="19"/>
      <c r="K78" s="19"/>
      <c r="L78" s="19"/>
      <c r="M78" s="19"/>
      <c r="N78" s="19"/>
      <c r="O78" s="1"/>
      <c r="P78" s="19"/>
      <c r="Q78" s="19"/>
      <c r="R78" s="19"/>
      <c r="S78" s="19"/>
      <c r="T78" s="19"/>
      <c r="U78" s="19"/>
      <c r="V78" s="19"/>
      <c r="W78" s="19"/>
      <c r="X78" s="19"/>
      <c r="Y78" s="19"/>
      <c r="Z78" s="19"/>
      <c r="AA78" s="19"/>
      <c r="AB78" s="3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ustomFormat="1" ht="15.75" x14ac:dyDescent="0.25">
      <c r="A79" s="19"/>
      <c r="B79" s="19"/>
      <c r="C79" s="19"/>
      <c r="D79" s="19"/>
      <c r="E79" s="19"/>
      <c r="F79" s="19"/>
      <c r="G79" s="19"/>
      <c r="H79" s="19"/>
      <c r="I79" s="19"/>
      <c r="J79" s="19"/>
      <c r="K79" s="19"/>
      <c r="L79" s="19"/>
      <c r="M79" s="19"/>
      <c r="N79" s="19"/>
      <c r="O79" s="1"/>
      <c r="P79" s="19"/>
      <c r="Q79" s="19"/>
      <c r="R79" s="19"/>
      <c r="S79" s="19"/>
      <c r="T79" s="19"/>
      <c r="U79" s="19"/>
      <c r="V79" s="19"/>
      <c r="W79" s="19"/>
      <c r="X79" s="19"/>
      <c r="Y79" s="19"/>
      <c r="Z79" s="19"/>
      <c r="AA79" s="19"/>
      <c r="AB79" s="3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ustomFormat="1" ht="15.75" x14ac:dyDescent="0.25">
      <c r="A80" s="19" t="s">
        <v>429</v>
      </c>
      <c r="B80" s="19"/>
      <c r="C80" s="19"/>
      <c r="D80" s="19"/>
      <c r="E80" s="19"/>
      <c r="F80" s="19"/>
      <c r="G80" s="19"/>
      <c r="H80" s="19"/>
      <c r="I80" s="19"/>
      <c r="J80" s="19"/>
      <c r="K80" s="19"/>
      <c r="L80" s="19"/>
      <c r="M80" s="19"/>
      <c r="N80" s="19"/>
      <c r="O80" s="1"/>
      <c r="P80" s="19"/>
      <c r="Q80" s="19"/>
      <c r="R80" s="19"/>
      <c r="S80" s="19"/>
      <c r="T80" s="19"/>
      <c r="U80" s="19"/>
      <c r="V80" s="19"/>
      <c r="W80" s="19"/>
      <c r="X80" s="19"/>
      <c r="Y80" s="19"/>
      <c r="Z80" s="19"/>
      <c r="AA80" s="19"/>
      <c r="AB80" s="3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ustomFormat="1" ht="15.75" x14ac:dyDescent="0.25">
      <c r="A81" s="19" t="s">
        <v>886</v>
      </c>
      <c r="B81" s="19"/>
      <c r="C81" s="19"/>
      <c r="D81" s="19"/>
      <c r="E81" s="19"/>
      <c r="F81" s="19"/>
      <c r="G81" s="19"/>
      <c r="H81" s="19"/>
      <c r="I81" s="19"/>
      <c r="J81" s="19"/>
      <c r="K81" s="19"/>
      <c r="L81" s="19"/>
      <c r="M81" s="19"/>
      <c r="N81" s="19"/>
      <c r="O81" s="1"/>
      <c r="P81" s="19"/>
      <c r="Q81" s="19"/>
      <c r="R81" s="19"/>
      <c r="S81" s="19"/>
      <c r="T81" s="19"/>
      <c r="U81" s="19"/>
      <c r="V81" s="19"/>
      <c r="W81" s="19"/>
      <c r="X81" s="19"/>
      <c r="Y81" s="19"/>
      <c r="Z81" s="19"/>
      <c r="AA81" s="19"/>
      <c r="AB81" s="3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ustomFormat="1" ht="15.75" x14ac:dyDescent="0.25">
      <c r="A82" s="19"/>
      <c r="B82" s="19"/>
      <c r="C82" s="19"/>
      <c r="D82" s="19"/>
      <c r="E82" s="19"/>
      <c r="F82" s="19"/>
      <c r="G82" s="19"/>
      <c r="H82" s="19"/>
      <c r="I82" s="19"/>
      <c r="J82" s="19"/>
      <c r="K82" s="19"/>
      <c r="L82" s="19"/>
      <c r="M82" s="19"/>
      <c r="N82" s="19"/>
      <c r="O82" s="1"/>
      <c r="P82" s="19"/>
      <c r="Q82" s="19"/>
      <c r="R82" s="19"/>
      <c r="S82" s="19"/>
      <c r="T82" s="19"/>
      <c r="U82" s="19"/>
      <c r="V82" s="19"/>
      <c r="W82" s="19"/>
      <c r="X82" s="19"/>
      <c r="Y82" s="19"/>
      <c r="Z82" s="19"/>
      <c r="AA82" s="19"/>
      <c r="AB82" s="3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ustomFormat="1" ht="15.75" x14ac:dyDescent="0.25">
      <c r="A83" s="19" t="s">
        <v>887</v>
      </c>
      <c r="B83" s="19"/>
      <c r="C83" s="19"/>
      <c r="D83" s="19"/>
      <c r="E83" s="19"/>
      <c r="F83" s="19"/>
      <c r="G83" s="19"/>
      <c r="H83" s="19"/>
      <c r="I83" s="19"/>
      <c r="J83" s="19"/>
      <c r="K83" s="19"/>
      <c r="L83" s="19"/>
      <c r="M83" s="19"/>
      <c r="N83" s="19"/>
      <c r="O83" s="1"/>
      <c r="P83" s="19"/>
      <c r="Q83" s="19"/>
      <c r="R83" s="19"/>
      <c r="S83" s="19"/>
      <c r="T83" s="19"/>
      <c r="U83" s="19"/>
      <c r="V83" s="19"/>
      <c r="W83" s="19"/>
      <c r="X83" s="19"/>
      <c r="Y83" s="19"/>
      <c r="Z83" s="19"/>
      <c r="AA83" s="19"/>
      <c r="AB83" s="3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ustomFormat="1" ht="15.75" x14ac:dyDescent="0.25">
      <c r="A84" s="19" t="s">
        <v>888</v>
      </c>
      <c r="B84" s="19"/>
      <c r="C84" s="19"/>
      <c r="D84" s="19"/>
      <c r="E84" s="19"/>
      <c r="F84" s="19"/>
      <c r="G84" s="19"/>
      <c r="H84" s="19"/>
      <c r="I84" s="19"/>
      <c r="J84" s="19"/>
      <c r="K84" s="19"/>
      <c r="L84" s="19"/>
      <c r="M84" s="19"/>
      <c r="N84" s="19"/>
      <c r="O84" s="1"/>
      <c r="P84" s="19"/>
      <c r="Q84" s="19"/>
      <c r="R84" s="19"/>
      <c r="S84" s="19"/>
      <c r="T84" s="19"/>
      <c r="U84" s="19"/>
      <c r="V84" s="19"/>
      <c r="W84" s="19"/>
      <c r="X84" s="19"/>
      <c r="Y84" s="19"/>
      <c r="Z84" s="19"/>
      <c r="AA84" s="19"/>
      <c r="AB84" s="3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ustomFormat="1" ht="15.75" x14ac:dyDescent="0.25">
      <c r="A85" s="19"/>
      <c r="B85" s="19"/>
      <c r="C85" s="19"/>
      <c r="D85" s="19"/>
      <c r="E85" s="19"/>
      <c r="F85" s="19"/>
      <c r="G85" s="19"/>
      <c r="H85" s="19"/>
      <c r="I85" s="19"/>
      <c r="J85" s="19"/>
      <c r="K85" s="19"/>
      <c r="L85" s="19"/>
      <c r="M85" s="19"/>
      <c r="N85" s="19"/>
      <c r="O85" s="1"/>
      <c r="P85" s="19"/>
      <c r="Q85" s="19"/>
      <c r="R85" s="19"/>
      <c r="S85" s="19"/>
      <c r="T85" s="19"/>
      <c r="U85" s="19"/>
      <c r="V85" s="19"/>
      <c r="W85" s="19"/>
      <c r="X85" s="19"/>
      <c r="Y85" s="19"/>
      <c r="Z85" s="19"/>
      <c r="AA85" s="19"/>
      <c r="AB85" s="3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ustomFormat="1" ht="15.75" x14ac:dyDescent="0.25">
      <c r="A86" s="19" t="s">
        <v>889</v>
      </c>
      <c r="B86" s="19"/>
      <c r="C86" s="19"/>
      <c r="D86" s="19"/>
      <c r="E86" s="19"/>
      <c r="F86" s="19"/>
      <c r="G86" s="19"/>
      <c r="H86" s="19"/>
      <c r="I86" s="19"/>
      <c r="J86" s="19"/>
      <c r="K86" s="19"/>
      <c r="L86" s="19"/>
      <c r="M86" s="19"/>
      <c r="N86" s="19"/>
      <c r="O86" s="1"/>
      <c r="P86" s="19"/>
      <c r="Q86" s="19"/>
      <c r="R86" s="19"/>
      <c r="S86" s="19"/>
      <c r="T86" s="19"/>
      <c r="U86" s="19"/>
      <c r="V86" s="19"/>
      <c r="W86" s="19"/>
      <c r="X86" s="19"/>
      <c r="Y86" s="19"/>
      <c r="Z86" s="19"/>
      <c r="AA86" s="19"/>
      <c r="AB86" s="3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ustomFormat="1" ht="15.75" x14ac:dyDescent="0.25">
      <c r="A87" s="19" t="s">
        <v>890</v>
      </c>
      <c r="B87" s="19"/>
      <c r="C87" s="19"/>
      <c r="D87" s="19"/>
      <c r="E87" s="19"/>
      <c r="F87" s="19"/>
      <c r="G87" s="19"/>
      <c r="H87" s="19"/>
      <c r="I87" s="19"/>
      <c r="J87" s="19"/>
      <c r="K87" s="19"/>
      <c r="L87" s="19"/>
      <c r="M87" s="19"/>
      <c r="N87" s="19"/>
      <c r="O87" s="1"/>
      <c r="P87" s="19"/>
      <c r="Q87" s="19"/>
      <c r="R87" s="19"/>
      <c r="S87" s="19"/>
      <c r="T87" s="19"/>
      <c r="U87" s="19"/>
      <c r="V87" s="19"/>
      <c r="W87" s="19"/>
      <c r="X87" s="19"/>
      <c r="Y87" s="19"/>
      <c r="Z87" s="19"/>
      <c r="AA87" s="19"/>
      <c r="AB87" s="3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ustomFormat="1" ht="15.75" x14ac:dyDescent="0.25">
      <c r="A88" s="19"/>
      <c r="B88" s="19"/>
      <c r="C88" s="19"/>
      <c r="D88" s="19"/>
      <c r="E88" s="19"/>
      <c r="F88" s="19"/>
      <c r="G88" s="19"/>
      <c r="H88" s="19"/>
      <c r="I88" s="19"/>
      <c r="J88" s="19"/>
      <c r="K88" s="19"/>
      <c r="L88" s="19"/>
      <c r="M88" s="19"/>
      <c r="N88" s="19"/>
      <c r="O88" s="1"/>
      <c r="P88" s="19"/>
      <c r="Q88" s="19"/>
      <c r="R88" s="19"/>
      <c r="S88" s="19"/>
      <c r="T88" s="19"/>
      <c r="U88" s="19"/>
      <c r="V88" s="19"/>
      <c r="W88" s="19"/>
      <c r="X88" s="19"/>
      <c r="Y88" s="19"/>
      <c r="Z88" s="19"/>
      <c r="AA88" s="19"/>
      <c r="AB88" s="3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ustomFormat="1" ht="15.75" x14ac:dyDescent="0.25">
      <c r="A89" s="19" t="s">
        <v>891</v>
      </c>
      <c r="B89" s="19"/>
      <c r="C89" s="19"/>
      <c r="D89" s="19"/>
      <c r="E89" s="19"/>
      <c r="F89" s="19"/>
      <c r="G89" s="19"/>
      <c r="H89" s="19"/>
      <c r="I89" s="19"/>
      <c r="J89" s="19"/>
      <c r="K89" s="19"/>
      <c r="L89" s="19"/>
      <c r="M89" s="19"/>
      <c r="N89" s="19"/>
      <c r="O89" s="1"/>
      <c r="P89" s="2"/>
      <c r="Q89" s="2"/>
      <c r="R89" s="2"/>
      <c r="S89" s="2"/>
      <c r="T89" s="2"/>
      <c r="U89" s="2"/>
      <c r="V89" s="2"/>
      <c r="W89" s="2"/>
      <c r="X89" s="2"/>
      <c r="Y89" s="2"/>
      <c r="Z89" s="2"/>
      <c r="AA89" s="2"/>
      <c r="AB89" s="3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ustomFormat="1" ht="15.75" x14ac:dyDescent="0.25">
      <c r="A90" s="19" t="s">
        <v>892</v>
      </c>
      <c r="B90" s="19"/>
      <c r="C90" s="19"/>
      <c r="D90" s="19"/>
      <c r="E90" s="19"/>
      <c r="F90" s="19"/>
      <c r="G90" s="19"/>
      <c r="H90" s="19"/>
      <c r="I90" s="19"/>
      <c r="J90" s="19"/>
      <c r="K90" s="19"/>
      <c r="L90" s="19"/>
      <c r="M90" s="19"/>
      <c r="N90" s="19"/>
      <c r="O90" s="1"/>
      <c r="P90" s="2"/>
      <c r="Q90" s="2"/>
      <c r="R90" s="2"/>
      <c r="S90" s="2"/>
      <c r="T90" s="2"/>
      <c r="U90" s="2"/>
      <c r="V90" s="2"/>
      <c r="W90" s="2"/>
      <c r="X90" s="2"/>
      <c r="Y90" s="2"/>
      <c r="Z90" s="2"/>
      <c r="AA90" s="2"/>
      <c r="AB90" s="3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ustomFormat="1" ht="15.75" x14ac:dyDescent="0.25">
      <c r="A91" s="58" t="s">
        <v>893</v>
      </c>
      <c r="B91" s="19"/>
      <c r="C91" s="1"/>
      <c r="D91" s="19"/>
      <c r="O91" s="1"/>
      <c r="P91" s="2"/>
      <c r="Q91" s="2"/>
      <c r="R91" s="2"/>
      <c r="S91" s="2"/>
      <c r="T91" s="2"/>
      <c r="U91" s="2"/>
      <c r="V91" s="2"/>
      <c r="W91" s="2"/>
      <c r="X91" s="2"/>
      <c r="Y91" s="2"/>
      <c r="Z91" s="2"/>
      <c r="AA91" s="2"/>
      <c r="AB91" s="3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ustomFormat="1" ht="15.75" x14ac:dyDescent="0.25">
      <c r="A92" s="58"/>
      <c r="B92" s="19"/>
      <c r="C92" s="1"/>
      <c r="D92" s="19"/>
      <c r="O92" s="1"/>
      <c r="P92" s="2"/>
      <c r="Q92" s="2"/>
      <c r="R92" s="2"/>
      <c r="S92" s="2"/>
      <c r="T92" s="2"/>
      <c r="U92" s="2"/>
      <c r="V92" s="2"/>
      <c r="W92" s="2"/>
      <c r="X92" s="2"/>
      <c r="Y92" s="2"/>
      <c r="Z92" s="2"/>
      <c r="AA92" s="2"/>
      <c r="AB92" s="3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ustomFormat="1" ht="15.75" x14ac:dyDescent="0.25">
      <c r="A93" s="58" t="s">
        <v>894</v>
      </c>
      <c r="B93" s="19"/>
      <c r="C93" s="1"/>
      <c r="D93" s="19"/>
      <c r="X93" s="31"/>
      <c r="Y93" s="31"/>
      <c r="Z93" s="31"/>
      <c r="AA93" s="31"/>
      <c r="AB93" s="3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ustomFormat="1" ht="15.75" x14ac:dyDescent="0.25">
      <c r="A94" s="58"/>
      <c r="B94" s="19"/>
      <c r="C94" s="1"/>
      <c r="D94" s="19"/>
      <c r="X94" s="31"/>
      <c r="Y94" s="31"/>
      <c r="Z94" s="31"/>
      <c r="AA94" s="31"/>
      <c r="AB94" s="3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ustomFormat="1" ht="15.75" x14ac:dyDescent="0.25">
      <c r="A95" s="58" t="s">
        <v>895</v>
      </c>
      <c r="B95" s="19"/>
      <c r="C95" s="1"/>
      <c r="D95" s="19"/>
      <c r="X95" s="31"/>
      <c r="Y95" s="31"/>
      <c r="Z95" s="31"/>
      <c r="AA95" s="31"/>
      <c r="AB95" s="3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ustomFormat="1" ht="15.75" x14ac:dyDescent="0.25">
      <c r="A96" s="58"/>
      <c r="B96" s="19"/>
      <c r="C96" s="1"/>
      <c r="D96" s="19"/>
      <c r="X96" s="31"/>
      <c r="Y96" s="31"/>
      <c r="Z96" s="31"/>
      <c r="AA96" s="31"/>
      <c r="AB96" s="3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ustomFormat="1" ht="15.75" x14ac:dyDescent="0.25">
      <c r="A97" s="58"/>
      <c r="B97" s="19"/>
      <c r="C97" s="1"/>
      <c r="D97" s="19"/>
      <c r="X97" s="31"/>
      <c r="Y97" s="31"/>
      <c r="Z97" s="31"/>
      <c r="AA97" s="31"/>
      <c r="AB97" s="3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ustomFormat="1" ht="18" x14ac:dyDescent="0.25">
      <c r="A98" s="3" t="s">
        <v>923</v>
      </c>
      <c r="B98" s="19"/>
      <c r="C98" s="1"/>
      <c r="D98" s="19"/>
      <c r="X98" s="31"/>
      <c r="Y98" s="31"/>
      <c r="Z98" s="31"/>
      <c r="AA98" s="31"/>
      <c r="AB98" s="3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ustomFormat="1" ht="15.75" x14ac:dyDescent="0.25">
      <c r="A99" s="6" t="s">
        <v>925</v>
      </c>
      <c r="B99" s="19"/>
      <c r="C99" s="1"/>
      <c r="D99" s="19"/>
      <c r="X99" s="31"/>
      <c r="Y99" s="31"/>
      <c r="Z99" s="31"/>
      <c r="AA99" s="31"/>
      <c r="AB99" s="3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ustomFormat="1" ht="18" x14ac:dyDescent="0.25">
      <c r="A100" s="3"/>
      <c r="B100" s="19"/>
      <c r="C100" s="1"/>
      <c r="D100" s="19"/>
      <c r="X100" s="31"/>
      <c r="Y100" s="31"/>
      <c r="Z100" s="31"/>
      <c r="AA100" s="31"/>
      <c r="AB100" s="3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ustomFormat="1" ht="15.75" x14ac:dyDescent="0.25">
      <c r="A101" s="19" t="s">
        <v>896</v>
      </c>
      <c r="B101" s="19"/>
      <c r="C101" s="1"/>
      <c r="D101" s="19"/>
      <c r="X101" s="31"/>
      <c r="Y101" s="31"/>
      <c r="Z101" s="31"/>
      <c r="AA101" s="31"/>
      <c r="AB101" s="3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ustomFormat="1" ht="15.75" x14ac:dyDescent="0.25">
      <c r="A102" s="19" t="s">
        <v>897</v>
      </c>
      <c r="B102" s="19"/>
      <c r="C102" s="1"/>
      <c r="D102" s="19"/>
      <c r="X102" s="31"/>
      <c r="Y102" s="31"/>
      <c r="Z102" s="31"/>
      <c r="AA102" s="31"/>
      <c r="AB102" s="3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ustomFormat="1" ht="15.75" x14ac:dyDescent="0.25">
      <c r="A103" s="19" t="s">
        <v>430</v>
      </c>
      <c r="B103" s="19"/>
      <c r="C103" s="1"/>
      <c r="D103" s="19"/>
      <c r="X103" s="31"/>
      <c r="Y103" s="31"/>
      <c r="Z103" s="31"/>
      <c r="AA103" s="31"/>
      <c r="AB103" s="3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ustomFormat="1" ht="15.75" x14ac:dyDescent="0.25">
      <c r="A104" s="19" t="s">
        <v>431</v>
      </c>
      <c r="B104" s="19"/>
      <c r="C104" s="1"/>
      <c r="D104" s="19"/>
      <c r="X104" s="31"/>
      <c r="Y104" s="31"/>
      <c r="Z104" s="31"/>
      <c r="AA104" s="31"/>
      <c r="AB104" s="3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ustomFormat="1" ht="15.75" x14ac:dyDescent="0.25">
      <c r="A105" s="19" t="s">
        <v>432</v>
      </c>
      <c r="B105" s="19"/>
      <c r="C105" s="1"/>
      <c r="D105" s="19"/>
      <c r="X105" s="31"/>
      <c r="Y105" s="31"/>
      <c r="Z105" s="31"/>
      <c r="AA105" s="31"/>
      <c r="AB105" s="3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ustomFormat="1" ht="15.75" x14ac:dyDescent="0.25">
      <c r="A106" s="19" t="s">
        <v>433</v>
      </c>
      <c r="B106" s="19"/>
      <c r="C106" s="1"/>
      <c r="D106" s="19"/>
      <c r="X106" s="31"/>
      <c r="Y106" s="31"/>
      <c r="Z106" s="31"/>
      <c r="AA106" s="31"/>
      <c r="AB106" s="3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ustomFormat="1" ht="15.75" x14ac:dyDescent="0.25">
      <c r="A107" s="19" t="s">
        <v>434</v>
      </c>
      <c r="B107" s="19"/>
      <c r="C107" s="1"/>
      <c r="D107" s="19"/>
      <c r="X107" s="31"/>
      <c r="Y107" s="31"/>
      <c r="Z107" s="31"/>
      <c r="AA107" s="31"/>
      <c r="AB107" s="3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ustomFormat="1" ht="15.75" x14ac:dyDescent="0.25">
      <c r="A108" s="19" t="s">
        <v>435</v>
      </c>
      <c r="B108" s="19"/>
      <c r="C108" s="1"/>
      <c r="D108" s="19"/>
      <c r="X108" s="31"/>
      <c r="Y108" s="31"/>
      <c r="Z108" s="31"/>
      <c r="AA108" s="31"/>
      <c r="AB108" s="3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ustomFormat="1" ht="15.75" x14ac:dyDescent="0.25">
      <c r="A109" s="19"/>
      <c r="B109" s="19"/>
      <c r="C109" s="1"/>
      <c r="D109" s="19"/>
      <c r="X109" s="31"/>
      <c r="Y109" s="31"/>
      <c r="Z109" s="31"/>
      <c r="AA109" s="31"/>
      <c r="AB109" s="3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ustomFormat="1" ht="18" x14ac:dyDescent="0.25">
      <c r="A110" s="22" t="s">
        <v>924</v>
      </c>
      <c r="B110" s="19"/>
      <c r="C110" s="1"/>
      <c r="D110" s="19"/>
      <c r="X110" s="31"/>
      <c r="Y110" s="31"/>
      <c r="Z110" s="31"/>
      <c r="AA110" s="31"/>
      <c r="AB110" s="3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ustomFormat="1" ht="15.75" x14ac:dyDescent="0.25">
      <c r="A111" s="19" t="s">
        <v>926</v>
      </c>
      <c r="B111" s="19"/>
      <c r="C111" s="1"/>
      <c r="D111" s="19"/>
      <c r="X111" s="31"/>
      <c r="Y111" s="31"/>
      <c r="Z111" s="31"/>
      <c r="AA111" s="31"/>
      <c r="AB111" s="3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ustomFormat="1" ht="15.75" x14ac:dyDescent="0.25">
      <c r="A112" s="1"/>
      <c r="B112" s="19"/>
      <c r="C112" s="1"/>
      <c r="D112" s="19"/>
      <c r="X112" s="31"/>
      <c r="Y112" s="31"/>
      <c r="Z112" s="31"/>
      <c r="AA112" s="31"/>
      <c r="AB112" s="3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ustomFormat="1" ht="15.75" x14ac:dyDescent="0.25">
      <c r="A113" s="19" t="s">
        <v>436</v>
      </c>
      <c r="B113" s="19"/>
      <c r="C113" s="1"/>
      <c r="D113" s="19"/>
      <c r="X113" s="31"/>
      <c r="Y113" s="31"/>
      <c r="Z113" s="31"/>
      <c r="AA113" s="31"/>
      <c r="AB113" s="3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ustomFormat="1" ht="15.75" x14ac:dyDescent="0.25">
      <c r="A114" s="2" t="s">
        <v>437</v>
      </c>
      <c r="B114" s="19"/>
      <c r="C114" s="1"/>
      <c r="D114" s="19"/>
      <c r="X114" s="31"/>
      <c r="Y114" s="31"/>
      <c r="Z114" s="31"/>
      <c r="AA114" s="31"/>
      <c r="AB114" s="3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ustomFormat="1" ht="15.75" x14ac:dyDescent="0.25">
      <c r="A115" t="s">
        <v>438</v>
      </c>
      <c r="B115" s="19"/>
      <c r="C115" s="1"/>
      <c r="D115" s="19"/>
      <c r="X115" s="31"/>
      <c r="Y115" s="31"/>
      <c r="Z115" s="31"/>
      <c r="AA115" s="31"/>
      <c r="AB115" s="3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ustomFormat="1" ht="15.75" x14ac:dyDescent="0.25">
      <c r="A116" s="2" t="s">
        <v>927</v>
      </c>
      <c r="B116" s="19"/>
      <c r="C116" s="1"/>
      <c r="D116" s="19"/>
      <c r="X116" s="31"/>
      <c r="Y116" s="31"/>
      <c r="Z116" s="31"/>
      <c r="AA116" s="31"/>
      <c r="AB116" s="3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ustomFormat="1" ht="15.75" x14ac:dyDescent="0.25">
      <c r="A117" s="2" t="s">
        <v>439</v>
      </c>
      <c r="B117" s="19"/>
      <c r="C117" s="1"/>
      <c r="D117" s="19"/>
      <c r="X117" s="31"/>
      <c r="Y117" s="31"/>
      <c r="Z117" s="31"/>
      <c r="AA117" s="31"/>
      <c r="AB117" s="3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ustomFormat="1" ht="15.75" x14ac:dyDescent="0.25">
      <c r="B118" s="19"/>
      <c r="C118" s="1"/>
      <c r="D118" s="19"/>
      <c r="X118" s="31"/>
      <c r="Y118" s="31"/>
      <c r="Z118" s="31"/>
      <c r="AA118" s="31"/>
      <c r="AB118" s="3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ustomFormat="1" ht="15.75" x14ac:dyDescent="0.25">
      <c r="A119" s="1"/>
      <c r="B119" s="1"/>
      <c r="C119" s="1"/>
      <c r="D119" s="1"/>
      <c r="E119" s="1"/>
      <c r="F119" s="1"/>
      <c r="G119" s="1"/>
      <c r="H119" s="1"/>
      <c r="I119" s="1"/>
      <c r="J119" s="1"/>
      <c r="K119" s="1"/>
      <c r="L119" s="1"/>
      <c r="M119" s="1"/>
      <c r="N119" s="1"/>
      <c r="O119" s="1"/>
      <c r="P119" s="1"/>
      <c r="Q119" s="1"/>
      <c r="X119" s="31"/>
      <c r="Y119" s="31"/>
      <c r="Z119" s="31"/>
      <c r="AA119" s="31"/>
      <c r="AB119" s="3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ustomFormat="1" ht="18" x14ac:dyDescent="0.25">
      <c r="A120" s="3" t="s">
        <v>811</v>
      </c>
      <c r="B120" s="1"/>
      <c r="C120" s="1"/>
      <c r="D120" s="1"/>
      <c r="E120" s="1"/>
      <c r="F120" s="1"/>
      <c r="G120" s="1"/>
      <c r="H120" s="1"/>
      <c r="I120" s="1"/>
      <c r="J120" s="1"/>
      <c r="K120" s="1"/>
      <c r="L120" s="1"/>
      <c r="M120" s="1"/>
      <c r="N120" s="1"/>
      <c r="O120" s="1"/>
      <c r="P120" s="1"/>
      <c r="Q120" s="1"/>
      <c r="X120" s="31"/>
      <c r="Y120" s="31"/>
      <c r="Z120" s="31"/>
      <c r="AA120" s="31"/>
      <c r="AB120" s="3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ustomFormat="1" ht="15.75" x14ac:dyDescent="0.25">
      <c r="A121" s="6" t="s">
        <v>689</v>
      </c>
      <c r="B121" s="1"/>
      <c r="C121" s="1"/>
      <c r="D121" s="1"/>
      <c r="E121" s="1"/>
      <c r="F121" s="1"/>
      <c r="G121" s="1"/>
      <c r="H121" s="1"/>
      <c r="I121" s="1"/>
      <c r="J121" s="1"/>
      <c r="K121" s="1"/>
      <c r="L121" s="1"/>
      <c r="M121" s="1"/>
      <c r="N121" s="1"/>
      <c r="O121" s="1"/>
      <c r="P121" s="1"/>
      <c r="Q121" s="1"/>
      <c r="X121" s="31"/>
      <c r="Y121" s="31"/>
      <c r="Z121" s="31"/>
      <c r="AA121" s="31"/>
      <c r="AB121" s="3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ustomFormat="1" ht="15.75" x14ac:dyDescent="0.25">
      <c r="A122" s="6" t="s">
        <v>688</v>
      </c>
      <c r="B122" s="1"/>
      <c r="C122" s="1"/>
      <c r="D122" s="1"/>
      <c r="E122" s="1"/>
      <c r="F122" s="1"/>
      <c r="G122" s="1"/>
      <c r="H122" s="1"/>
      <c r="I122" s="1"/>
      <c r="J122" s="1"/>
      <c r="K122" s="1"/>
      <c r="L122" s="1"/>
      <c r="M122" s="1"/>
      <c r="N122" s="1"/>
      <c r="O122" s="1"/>
      <c r="P122" s="1"/>
      <c r="Q122" s="1"/>
      <c r="X122" s="31"/>
      <c r="Y122" s="31"/>
      <c r="Z122" s="31"/>
      <c r="AA122" s="31"/>
      <c r="AB122" s="3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ustomFormat="1" ht="15.75" x14ac:dyDescent="0.25">
      <c r="A123" s="6" t="s">
        <v>690</v>
      </c>
      <c r="B123" s="1"/>
      <c r="C123" s="1"/>
      <c r="D123" s="1"/>
      <c r="E123" s="1"/>
      <c r="F123" s="1"/>
      <c r="G123" s="1"/>
      <c r="H123" s="1"/>
      <c r="I123" s="1"/>
      <c r="J123" s="1"/>
      <c r="K123" s="1"/>
      <c r="L123" s="1"/>
      <c r="M123" s="1"/>
      <c r="N123" s="1"/>
      <c r="O123" s="1"/>
      <c r="P123" s="1"/>
      <c r="Q123" s="1"/>
      <c r="X123" s="31"/>
      <c r="Y123" s="31"/>
      <c r="Z123" s="31"/>
      <c r="AA123" s="31"/>
      <c r="AB123" s="3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ustomFormat="1" ht="15.75" x14ac:dyDescent="0.25">
      <c r="A124" s="1"/>
      <c r="B124" s="1"/>
      <c r="C124" s="1"/>
      <c r="D124" s="1"/>
      <c r="E124" s="1"/>
      <c r="F124" s="1"/>
      <c r="G124" s="1"/>
      <c r="H124" s="1"/>
      <c r="I124" s="1"/>
      <c r="J124" s="1"/>
      <c r="K124" s="1"/>
      <c r="L124" s="1"/>
      <c r="M124" s="1"/>
      <c r="N124" s="1"/>
      <c r="O124" s="1"/>
      <c r="P124" s="1"/>
      <c r="Q124" s="1"/>
      <c r="X124" s="31"/>
      <c r="Y124" s="31"/>
      <c r="Z124" s="31"/>
      <c r="AA124" s="31"/>
      <c r="AB124" s="3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ustomFormat="1" ht="15.75" x14ac:dyDescent="0.25">
      <c r="A125" s="1"/>
      <c r="B125" s="1"/>
      <c r="C125" s="1"/>
      <c r="D125" s="1"/>
      <c r="E125" s="1"/>
      <c r="F125" s="1"/>
      <c r="G125" s="1"/>
      <c r="H125" s="1"/>
      <c r="I125" s="1"/>
      <c r="J125" s="1"/>
      <c r="K125" s="1"/>
      <c r="L125" s="1"/>
      <c r="M125" s="1"/>
      <c r="N125" s="1"/>
      <c r="O125" s="1"/>
      <c r="P125" s="1"/>
      <c r="Q125" s="1"/>
      <c r="X125" s="31"/>
      <c r="Y125" s="31"/>
      <c r="Z125" s="31"/>
      <c r="AA125" s="31"/>
      <c r="AB125" s="3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ustomFormat="1" ht="15.75" x14ac:dyDescent="0.25">
      <c r="A126" s="1"/>
      <c r="B126" s="1"/>
      <c r="C126" s="1"/>
      <c r="D126" s="1"/>
      <c r="E126" s="1"/>
      <c r="F126" s="1"/>
      <c r="G126" s="1"/>
      <c r="H126" s="1"/>
      <c r="I126" s="1"/>
      <c r="J126" s="1"/>
      <c r="K126" s="1"/>
      <c r="L126" s="1"/>
      <c r="M126" s="1"/>
      <c r="N126" s="1"/>
      <c r="O126" s="1"/>
      <c r="P126" s="1"/>
      <c r="Q126" s="1"/>
      <c r="X126" s="31"/>
      <c r="Y126" s="31"/>
      <c r="Z126" s="31"/>
      <c r="AA126" s="31"/>
      <c r="AB126" s="3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ustomFormat="1" ht="15.75" x14ac:dyDescent="0.25">
      <c r="A127" s="1"/>
      <c r="B127" s="1"/>
      <c r="C127" s="1"/>
      <c r="D127" s="1"/>
      <c r="E127" s="1"/>
      <c r="F127" s="1"/>
      <c r="G127" s="1"/>
      <c r="H127" s="1"/>
      <c r="I127" s="1"/>
      <c r="J127" s="1"/>
      <c r="K127" s="1"/>
      <c r="L127" s="1"/>
      <c r="M127" s="1"/>
      <c r="N127" s="1"/>
      <c r="O127" s="1"/>
      <c r="P127" s="1"/>
      <c r="Q127" s="1"/>
      <c r="X127" s="31"/>
      <c r="Y127" s="31"/>
      <c r="Z127" s="31"/>
      <c r="AA127" s="31"/>
      <c r="AB127" s="3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ustomFormat="1" ht="15.75" x14ac:dyDescent="0.25">
      <c r="A128" s="1"/>
      <c r="B128" s="1"/>
      <c r="C128" s="1"/>
      <c r="D128" s="1"/>
      <c r="E128" s="1"/>
      <c r="F128" s="1"/>
      <c r="G128" s="1"/>
      <c r="H128" s="1"/>
      <c r="I128" s="1"/>
      <c r="J128" s="1"/>
      <c r="K128" s="1"/>
      <c r="L128" s="1"/>
      <c r="M128" s="1"/>
      <c r="N128" s="1"/>
      <c r="O128" s="1"/>
      <c r="P128" s="1"/>
      <c r="Q128" s="1"/>
      <c r="X128" s="31"/>
      <c r="Y128" s="31"/>
      <c r="Z128" s="31"/>
      <c r="AA128" s="31"/>
      <c r="AB128" s="3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ustomFormat="1" ht="15.75" x14ac:dyDescent="0.25">
      <c r="A129" s="1"/>
      <c r="B129" s="1"/>
      <c r="C129" s="1"/>
      <c r="D129" s="1"/>
      <c r="E129" s="1"/>
      <c r="F129" s="1"/>
      <c r="G129" s="1"/>
      <c r="H129" s="1"/>
      <c r="I129" s="1"/>
      <c r="J129" s="1"/>
      <c r="K129" s="1"/>
      <c r="L129" s="1"/>
      <c r="M129" s="1"/>
      <c r="N129" s="1"/>
      <c r="O129" s="1"/>
      <c r="P129" s="1"/>
      <c r="Q129" s="1"/>
      <c r="X129" s="31"/>
      <c r="Y129" s="31"/>
      <c r="Z129" s="31"/>
      <c r="AA129" s="31"/>
      <c r="AB129" s="3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ustomFormat="1" ht="15.75" x14ac:dyDescent="0.25">
      <c r="A130" s="1"/>
      <c r="B130" s="1"/>
      <c r="C130" s="1"/>
      <c r="D130" s="1"/>
      <c r="E130" s="1"/>
      <c r="F130" s="1"/>
      <c r="G130" s="1"/>
      <c r="H130" s="1"/>
      <c r="I130" s="1"/>
      <c r="J130" s="1"/>
      <c r="K130" s="1"/>
      <c r="L130" s="1"/>
      <c r="M130" s="1"/>
      <c r="N130" s="1"/>
      <c r="O130" s="1"/>
      <c r="P130" s="1"/>
      <c r="Q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ustomFormat="1" ht="15.75" x14ac:dyDescent="0.25">
      <c r="A131" s="1"/>
      <c r="B131" s="1"/>
      <c r="C131" s="1"/>
      <c r="D131" s="1"/>
      <c r="E131" s="1"/>
      <c r="F131" s="1"/>
      <c r="G131" s="1"/>
      <c r="H131" s="1"/>
      <c r="I131" s="1"/>
      <c r="J131" s="1"/>
      <c r="K131" s="1"/>
      <c r="L131" s="1"/>
      <c r="M131" s="1"/>
      <c r="N131" s="1"/>
      <c r="O131" s="1"/>
      <c r="P131" s="1"/>
      <c r="Q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ustomFormat="1" ht="15.75" x14ac:dyDescent="0.25">
      <c r="A132" s="1"/>
      <c r="B132" s="1"/>
      <c r="C132" s="1"/>
      <c r="D132" s="1"/>
      <c r="E132" s="1"/>
      <c r="F132" s="1"/>
      <c r="G132" s="1"/>
      <c r="H132" s="1"/>
      <c r="I132" s="1"/>
      <c r="J132" s="1"/>
      <c r="K132" s="1"/>
      <c r="L132" s="1"/>
      <c r="M132" s="1"/>
      <c r="N132" s="1"/>
      <c r="O132" s="1"/>
      <c r="P132" s="1"/>
      <c r="Q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ustomFormat="1" ht="15.75" x14ac:dyDescent="0.25">
      <c r="A133" s="1"/>
      <c r="B133" s="1"/>
      <c r="C133" s="1"/>
      <c r="D133" s="1"/>
      <c r="E133" s="1"/>
      <c r="F133" s="1"/>
      <c r="G133" s="1"/>
      <c r="H133" s="1"/>
      <c r="I133" s="1"/>
      <c r="J133" s="1"/>
      <c r="K133" s="1"/>
      <c r="L133" s="1"/>
      <c r="M133" s="1"/>
      <c r="N133" s="1"/>
      <c r="O133" s="1"/>
      <c r="P133" s="1"/>
      <c r="Q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ustomFormat="1" ht="15.75" x14ac:dyDescent="0.25">
      <c r="A134" s="1"/>
      <c r="B134" s="1"/>
      <c r="C134" s="1"/>
      <c r="D134" s="1"/>
      <c r="E134" s="1"/>
      <c r="F134" s="1"/>
      <c r="G134" s="1"/>
      <c r="H134" s="1"/>
      <c r="I134" s="1"/>
      <c r="J134" s="1"/>
      <c r="K134" s="1"/>
      <c r="L134" s="1"/>
      <c r="M134" s="1"/>
      <c r="N134" s="1"/>
      <c r="O134" s="1"/>
      <c r="P134" s="1"/>
      <c r="Q134" s="1"/>
      <c r="R134" s="19"/>
      <c r="S134" s="19"/>
      <c r="T134" s="19"/>
      <c r="U134" s="19"/>
      <c r="V134" s="19"/>
      <c r="W134" s="19"/>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ustomFormat="1" ht="15.75" x14ac:dyDescent="0.25">
      <c r="A135" s="1"/>
      <c r="B135" s="1"/>
      <c r="C135" s="1"/>
      <c r="D135" s="1"/>
      <c r="E135" s="1"/>
      <c r="F135" s="1"/>
      <c r="G135" s="1"/>
      <c r="H135" s="1"/>
      <c r="I135" s="1"/>
      <c r="J135" s="1"/>
      <c r="K135" s="1"/>
      <c r="L135" s="1"/>
      <c r="M135" s="1"/>
      <c r="N135" s="1"/>
      <c r="O135" s="1"/>
      <c r="P135" s="1"/>
      <c r="Q135" s="1"/>
      <c r="R135" s="19"/>
      <c r="S135" s="19"/>
      <c r="T135" s="19"/>
      <c r="U135" s="19"/>
      <c r="V135" s="19"/>
      <c r="W135" s="19"/>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ustomFormat="1" ht="15.75" x14ac:dyDescent="0.25">
      <c r="A136" s="1"/>
      <c r="B136" s="1"/>
      <c r="C136" s="1"/>
      <c r="D136" s="1"/>
      <c r="E136" s="1"/>
      <c r="F136" s="1"/>
      <c r="G136" s="1"/>
      <c r="H136" s="1"/>
      <c r="I136" s="1"/>
      <c r="J136" s="1"/>
      <c r="K136" s="1"/>
      <c r="L136" s="1"/>
      <c r="M136" s="1"/>
      <c r="N136" s="1"/>
      <c r="O136" s="1"/>
      <c r="P136" s="1"/>
      <c r="Q136" s="1"/>
      <c r="R136" s="19"/>
      <c r="S136" s="19"/>
      <c r="T136" s="19"/>
      <c r="U136" s="19"/>
      <c r="V136" s="19"/>
      <c r="W136" s="19"/>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ustomFormat="1" ht="15.75" x14ac:dyDescent="0.25">
      <c r="A137" s="1"/>
      <c r="B137" s="1"/>
      <c r="C137" s="1"/>
      <c r="D137" s="1"/>
      <c r="E137" s="1"/>
      <c r="F137" s="1"/>
      <c r="G137" s="1"/>
      <c r="H137" s="1"/>
      <c r="I137" s="1"/>
      <c r="J137" s="1"/>
      <c r="K137" s="1"/>
      <c r="L137" s="1"/>
      <c r="M137" s="1"/>
      <c r="N137" s="1"/>
      <c r="O137" s="1"/>
      <c r="P137" s="1"/>
      <c r="Q137" s="1"/>
      <c r="R137" s="19"/>
      <c r="S137" s="19"/>
      <c r="T137" s="19"/>
      <c r="U137" s="19"/>
      <c r="V137" s="19"/>
      <c r="W137" s="19"/>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ustomFormat="1" ht="15.75" x14ac:dyDescent="0.25">
      <c r="A138" s="1"/>
      <c r="B138" s="1"/>
      <c r="C138" s="1"/>
      <c r="D138" s="1"/>
      <c r="E138" s="1"/>
      <c r="F138" s="1"/>
      <c r="G138" s="1"/>
      <c r="H138" s="1"/>
      <c r="I138" s="1"/>
      <c r="J138" s="1"/>
      <c r="K138" s="1"/>
      <c r="L138" s="1"/>
      <c r="M138" s="1"/>
      <c r="N138" s="1"/>
      <c r="O138" s="1"/>
      <c r="P138" s="1"/>
      <c r="Q138" s="1"/>
      <c r="R138" s="19"/>
      <c r="S138" s="19"/>
      <c r="T138" s="19"/>
      <c r="U138" s="19"/>
      <c r="V138" s="19"/>
      <c r="W138" s="19"/>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ustomFormat="1" ht="15.75" x14ac:dyDescent="0.25">
      <c r="A139" s="1"/>
      <c r="B139" s="1"/>
      <c r="C139" s="1"/>
      <c r="D139" s="1"/>
      <c r="E139" s="1"/>
      <c r="F139" s="1"/>
      <c r="G139" s="1"/>
      <c r="H139" s="1"/>
      <c r="I139" s="1"/>
      <c r="J139" s="1"/>
      <c r="K139" s="1"/>
      <c r="L139" s="1"/>
      <c r="M139" s="1"/>
      <c r="N139" s="1"/>
      <c r="O139" s="1"/>
      <c r="P139" s="1"/>
      <c r="Q139" s="1"/>
      <c r="R139" s="19"/>
      <c r="S139" s="19"/>
      <c r="T139" s="19"/>
      <c r="U139" s="19"/>
      <c r="V139" s="19"/>
      <c r="W139" s="19"/>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ustomFormat="1" ht="15.75" x14ac:dyDescent="0.25">
      <c r="A140" s="1"/>
      <c r="B140" s="1"/>
      <c r="C140" s="1"/>
      <c r="D140" s="1"/>
      <c r="E140" s="1"/>
      <c r="F140" s="1"/>
      <c r="G140" s="1"/>
      <c r="H140" s="1"/>
      <c r="I140" s="1"/>
      <c r="J140" s="1"/>
      <c r="K140" s="1"/>
      <c r="L140" s="1"/>
      <c r="M140" s="1"/>
      <c r="N140" s="1"/>
      <c r="O140" s="1"/>
      <c r="P140" s="1"/>
      <c r="Q140" s="1"/>
      <c r="R140" s="19"/>
      <c r="S140" s="19"/>
      <c r="T140" s="19"/>
      <c r="U140" s="19"/>
      <c r="V140" s="19"/>
      <c r="W140" s="19"/>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ustomFormat="1" ht="15.75" x14ac:dyDescent="0.25">
      <c r="A141" s="1"/>
      <c r="B141" s="1"/>
      <c r="C141" s="1"/>
      <c r="D141" s="1"/>
      <c r="E141" s="1"/>
      <c r="F141" s="1"/>
      <c r="G141" s="1"/>
      <c r="H141" s="1"/>
      <c r="I141" s="1"/>
      <c r="J141" s="1"/>
      <c r="K141" s="1"/>
      <c r="L141" s="1"/>
      <c r="M141" s="1"/>
      <c r="N141" s="1"/>
      <c r="O141" s="1"/>
      <c r="P141" s="1"/>
      <c r="Q141" s="1"/>
      <c r="R141" s="19"/>
      <c r="S141" s="19"/>
      <c r="T141" s="19"/>
      <c r="U141" s="19"/>
      <c r="V141" s="19"/>
      <c r="W141" s="19"/>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ustomFormat="1" ht="15.75" x14ac:dyDescent="0.25">
      <c r="A142" s="1"/>
      <c r="B142" s="1"/>
      <c r="C142" s="1"/>
      <c r="D142" s="1"/>
      <c r="E142" s="1"/>
      <c r="F142" s="1"/>
      <c r="G142" s="1"/>
      <c r="H142" s="1"/>
      <c r="I142" s="1"/>
      <c r="J142" s="1"/>
      <c r="K142" s="1"/>
      <c r="L142" s="1"/>
      <c r="M142" s="1"/>
      <c r="N142" s="1"/>
      <c r="O142" s="1"/>
      <c r="P142" s="1"/>
      <c r="Q142" s="1"/>
      <c r="R142" s="19"/>
      <c r="S142" s="19"/>
      <c r="T142" s="19"/>
      <c r="U142" s="19"/>
      <c r="V142" s="19"/>
      <c r="W142" s="19"/>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ustomFormat="1" ht="15.75" x14ac:dyDescent="0.25">
      <c r="A143" s="1"/>
      <c r="B143" s="1"/>
      <c r="C143" s="1"/>
      <c r="D143" s="1"/>
      <c r="E143" s="1"/>
      <c r="F143" s="1"/>
      <c r="G143" s="1"/>
      <c r="H143" s="1"/>
      <c r="I143" s="1"/>
      <c r="J143" s="1"/>
      <c r="K143" s="1"/>
      <c r="L143" s="1"/>
      <c r="M143" s="1"/>
      <c r="N143" s="1"/>
      <c r="O143" s="1"/>
      <c r="P143" s="1"/>
      <c r="Q143" s="1"/>
      <c r="R143" s="19"/>
      <c r="S143" s="19"/>
      <c r="T143" s="19"/>
      <c r="U143" s="19"/>
      <c r="V143" s="19"/>
      <c r="W143" s="19"/>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ustomFormat="1" ht="15.75" x14ac:dyDescent="0.25">
      <c r="A144" s="1"/>
      <c r="B144" s="1"/>
      <c r="C144" s="1"/>
      <c r="D144" s="1"/>
      <c r="E144" s="1"/>
      <c r="F144" s="1"/>
      <c r="G144" s="1"/>
      <c r="H144" s="1"/>
      <c r="I144" s="1"/>
      <c r="J144" s="1"/>
      <c r="K144" s="1"/>
      <c r="L144" s="1"/>
      <c r="M144" s="1"/>
      <c r="N144" s="1"/>
      <c r="O144" s="1"/>
      <c r="P144" s="1"/>
      <c r="Q144" s="1"/>
      <c r="R144" s="19"/>
      <c r="S144" s="19"/>
      <c r="T144" s="19"/>
      <c r="U144" s="19"/>
      <c r="V144" s="19"/>
      <c r="W144" s="19"/>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ustomFormat="1" ht="15.75" x14ac:dyDescent="0.25">
      <c r="A145" s="1"/>
      <c r="B145" s="1"/>
      <c r="C145" s="1"/>
      <c r="D145" s="1"/>
      <c r="E145" s="1"/>
      <c r="F145" s="1"/>
      <c r="G145" s="1"/>
      <c r="H145" s="1"/>
      <c r="I145" s="1"/>
      <c r="J145" s="1"/>
      <c r="K145" s="1"/>
      <c r="L145" s="1"/>
      <c r="M145" s="1"/>
      <c r="N145" s="1"/>
      <c r="O145" s="1"/>
      <c r="P145" s="1"/>
      <c r="Q145" s="1"/>
      <c r="R145" s="19"/>
      <c r="S145" s="19"/>
      <c r="T145" s="19"/>
      <c r="U145" s="19"/>
      <c r="V145" s="19"/>
      <c r="W145" s="19"/>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ustomFormat="1" ht="15.75" x14ac:dyDescent="0.25">
      <c r="A146" s="1"/>
      <c r="B146" s="1"/>
      <c r="C146" s="1"/>
      <c r="D146" s="1"/>
      <c r="E146" s="1"/>
      <c r="F146" s="1"/>
      <c r="G146" s="1"/>
      <c r="H146" s="1"/>
      <c r="I146" s="1"/>
      <c r="J146" s="1"/>
      <c r="K146" s="1"/>
      <c r="L146" s="1"/>
      <c r="M146" s="1"/>
      <c r="N146" s="1"/>
      <c r="O146" s="1"/>
      <c r="P146" s="1"/>
      <c r="Q146" s="1"/>
      <c r="R146" s="19"/>
      <c r="S146" s="19"/>
      <c r="T146" s="19"/>
      <c r="U146" s="19"/>
      <c r="V146" s="19"/>
      <c r="W146" s="19"/>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ustomFormat="1" ht="15.75" x14ac:dyDescent="0.25">
      <c r="A147" s="1"/>
      <c r="B147" s="1"/>
      <c r="C147" s="1"/>
      <c r="D147" s="1"/>
      <c r="E147" s="1"/>
      <c r="F147" s="1"/>
      <c r="G147" s="1"/>
      <c r="H147" s="1"/>
      <c r="I147" s="1"/>
      <c r="J147" s="1"/>
      <c r="K147" s="1"/>
      <c r="L147" s="1"/>
      <c r="M147" s="1"/>
      <c r="N147" s="1"/>
      <c r="O147" s="1"/>
      <c r="P147" s="1"/>
      <c r="Q147" s="1"/>
      <c r="R147" s="19"/>
      <c r="S147" s="19"/>
      <c r="T147" s="19"/>
      <c r="U147" s="19"/>
      <c r="V147" s="19"/>
      <c r="W147" s="19"/>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ustomFormat="1" ht="15.75" x14ac:dyDescent="0.25">
      <c r="A148" s="1"/>
      <c r="B148" s="1"/>
      <c r="C148" s="1"/>
      <c r="D148" s="1"/>
      <c r="E148" s="1"/>
      <c r="F148" s="1"/>
      <c r="G148" s="1"/>
      <c r="H148" s="1"/>
      <c r="I148" s="1"/>
      <c r="J148" s="1"/>
      <c r="K148" s="1"/>
      <c r="L148" s="1"/>
      <c r="M148" s="1"/>
      <c r="N148" s="1"/>
      <c r="O148" s="1"/>
      <c r="P148" s="1"/>
      <c r="Q148" s="1"/>
      <c r="R148" s="19"/>
      <c r="S148" s="19"/>
      <c r="T148" s="19"/>
      <c r="U148" s="19"/>
      <c r="V148" s="19"/>
      <c r="W148" s="19"/>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ustomFormat="1" ht="15.75" x14ac:dyDescent="0.25">
      <c r="A149" s="1"/>
      <c r="B149" s="1"/>
      <c r="C149" s="1"/>
      <c r="D149" s="1"/>
      <c r="E149" s="1"/>
      <c r="F149" s="1"/>
      <c r="G149" s="1"/>
      <c r="H149" s="1"/>
      <c r="I149" s="1"/>
      <c r="J149" s="1"/>
      <c r="K149" s="1"/>
      <c r="L149" s="1"/>
      <c r="M149" s="1"/>
      <c r="N149" s="1"/>
      <c r="O149" s="1"/>
      <c r="P149" s="1"/>
      <c r="Q149" s="1"/>
      <c r="R149" s="19"/>
      <c r="S149" s="19"/>
      <c r="T149" s="19"/>
      <c r="U149" s="19"/>
      <c r="V149" s="19"/>
      <c r="W149" s="19"/>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ustomFormat="1" ht="15.75" x14ac:dyDescent="0.25">
      <c r="A150" s="1"/>
      <c r="B150" s="1"/>
      <c r="C150" s="1"/>
      <c r="D150" s="1"/>
      <c r="E150" s="1"/>
      <c r="F150" s="1"/>
      <c r="G150" s="1"/>
      <c r="H150" s="1"/>
      <c r="I150" s="1"/>
      <c r="J150" s="1"/>
      <c r="K150" s="1"/>
      <c r="L150" s="1"/>
      <c r="M150" s="1"/>
      <c r="N150" s="1"/>
      <c r="O150" s="1"/>
      <c r="P150" s="1"/>
      <c r="Q150" s="1"/>
      <c r="R150" s="19"/>
      <c r="S150" s="19"/>
      <c r="T150" s="19"/>
      <c r="U150" s="19"/>
      <c r="V150" s="19"/>
      <c r="W150" s="19"/>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ustomFormat="1" ht="15.75" x14ac:dyDescent="0.25">
      <c r="A151" s="1"/>
      <c r="B151" s="1"/>
      <c r="C151" s="1"/>
      <c r="D151" s="1"/>
      <c r="E151" s="1"/>
      <c r="F151" s="1"/>
      <c r="G151" s="1"/>
      <c r="H151" s="1"/>
      <c r="I151" s="1"/>
      <c r="J151" s="1"/>
      <c r="K151" s="1"/>
      <c r="L151" s="1"/>
      <c r="M151" s="1"/>
      <c r="N151" s="1"/>
      <c r="O151" s="1"/>
      <c r="P151" s="1"/>
      <c r="Q151" s="1"/>
      <c r="R151" s="19"/>
      <c r="S151" s="19"/>
      <c r="T151" s="19"/>
      <c r="U151" s="19"/>
      <c r="V151" s="19"/>
      <c r="W151" s="19"/>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ustomFormat="1" ht="15.75" x14ac:dyDescent="0.25">
      <c r="A152" s="1"/>
      <c r="B152" s="1"/>
      <c r="C152" s="1"/>
      <c r="D152" s="1"/>
      <c r="E152" s="1"/>
      <c r="F152" s="1"/>
      <c r="G152" s="1"/>
      <c r="H152" s="1"/>
      <c r="I152" s="1"/>
      <c r="J152" s="1"/>
      <c r="K152" s="1"/>
      <c r="L152" s="1"/>
      <c r="M152" s="1"/>
      <c r="N152" s="1"/>
      <c r="O152" s="1"/>
      <c r="P152" s="1"/>
      <c r="Q152" s="1"/>
      <c r="R152" s="19"/>
      <c r="S152" s="19"/>
      <c r="T152" s="19"/>
      <c r="U152" s="19"/>
      <c r="V152" s="19"/>
      <c r="W152" s="19"/>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ustomFormat="1" ht="15.75" x14ac:dyDescent="0.25">
      <c r="A153" s="1"/>
      <c r="B153" s="1"/>
      <c r="C153" s="1"/>
      <c r="D153" s="1"/>
      <c r="E153" s="1"/>
      <c r="F153" s="1"/>
      <c r="G153" s="1"/>
      <c r="H153" s="1"/>
      <c r="I153" s="1"/>
      <c r="J153" s="1"/>
      <c r="K153" s="1"/>
      <c r="L153" s="1"/>
      <c r="M153" s="1"/>
      <c r="N153" s="1"/>
      <c r="O153" s="1"/>
      <c r="P153" s="1"/>
      <c r="Q153" s="1"/>
      <c r="R153" s="19"/>
      <c r="S153" s="19"/>
      <c r="T153" s="19"/>
      <c r="U153" s="19"/>
      <c r="V153" s="19"/>
      <c r="W153" s="19"/>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ustomFormat="1" ht="15.75" x14ac:dyDescent="0.25">
      <c r="A154" s="1"/>
      <c r="B154" s="1"/>
      <c r="C154" s="1"/>
      <c r="D154" s="1"/>
      <c r="E154" s="1"/>
      <c r="F154" s="1"/>
      <c r="G154" s="1"/>
      <c r="H154" s="1"/>
      <c r="I154" s="1"/>
      <c r="J154" s="1"/>
      <c r="K154" s="1"/>
      <c r="L154" s="1"/>
      <c r="M154" s="1"/>
      <c r="N154" s="1"/>
      <c r="O154" s="1"/>
      <c r="P154" s="1"/>
      <c r="Q154" s="1"/>
      <c r="R154" s="19"/>
      <c r="S154" s="19"/>
      <c r="T154" s="19"/>
      <c r="U154" s="19"/>
      <c r="V154" s="19"/>
      <c r="W154" s="19"/>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ustomFormat="1" ht="15.75" x14ac:dyDescent="0.25">
      <c r="A155" s="1"/>
      <c r="B155" s="1"/>
      <c r="C155" s="1"/>
      <c r="D155" s="1"/>
      <c r="E155" s="1"/>
      <c r="F155" s="1"/>
      <c r="G155" s="1"/>
      <c r="H155" s="1"/>
      <c r="I155" s="1"/>
      <c r="J155" s="1"/>
      <c r="K155" s="1"/>
      <c r="L155" s="1"/>
      <c r="M155" s="1"/>
      <c r="N155" s="1"/>
      <c r="O155" s="1"/>
      <c r="P155" s="1"/>
      <c r="Q155" s="1"/>
      <c r="R155" s="19"/>
      <c r="S155" s="19"/>
      <c r="T155" s="19"/>
      <c r="U155" s="19"/>
      <c r="V155" s="19"/>
      <c r="W155" s="19"/>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ustomFormat="1" ht="15.75" x14ac:dyDescent="0.25">
      <c r="A156" s="1"/>
      <c r="B156" s="1"/>
      <c r="C156" s="1"/>
      <c r="D156" s="1"/>
      <c r="E156" s="1"/>
      <c r="F156" s="1"/>
      <c r="G156" s="1"/>
      <c r="H156" s="1"/>
      <c r="I156" s="1"/>
      <c r="J156" s="1"/>
      <c r="K156" s="1"/>
      <c r="L156" s="1"/>
      <c r="M156" s="1"/>
      <c r="N156" s="1"/>
      <c r="O156" s="1"/>
      <c r="P156" s="1"/>
      <c r="Q156" s="1"/>
      <c r="R156" s="19"/>
      <c r="S156" s="19"/>
      <c r="T156" s="19"/>
      <c r="U156" s="19"/>
      <c r="V156" s="19"/>
      <c r="W156" s="19"/>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ustomFormat="1" ht="15.75" x14ac:dyDescent="0.25">
      <c r="A157" s="1"/>
      <c r="B157" s="1"/>
      <c r="C157" s="1"/>
      <c r="D157" s="1"/>
      <c r="E157" s="1"/>
      <c r="F157" s="1"/>
      <c r="G157" s="1"/>
      <c r="H157" s="1"/>
      <c r="I157" s="1"/>
      <c r="J157" s="1"/>
      <c r="K157" s="1"/>
      <c r="L157" s="1"/>
      <c r="M157" s="1"/>
      <c r="N157" s="1"/>
      <c r="O157" s="1"/>
      <c r="P157" s="1"/>
      <c r="Q157" s="1"/>
      <c r="R157" s="19"/>
      <c r="S157" s="19"/>
      <c r="T157" s="19"/>
      <c r="U157" s="19"/>
      <c r="V157" s="19"/>
      <c r="W157" s="19"/>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ustomFormat="1" ht="15.75" x14ac:dyDescent="0.25">
      <c r="A158" s="1"/>
      <c r="B158" s="1"/>
      <c r="C158" s="1"/>
      <c r="D158" s="1"/>
      <c r="E158" s="1"/>
      <c r="F158" s="1"/>
      <c r="G158" s="1"/>
      <c r="H158" s="1"/>
      <c r="I158" s="1"/>
      <c r="J158" s="1"/>
      <c r="K158" s="1"/>
      <c r="L158" s="1"/>
      <c r="M158" s="1"/>
      <c r="N158" s="1"/>
      <c r="O158" s="1"/>
      <c r="P158" s="1"/>
      <c r="Q158" s="1"/>
      <c r="R158" s="19"/>
      <c r="S158" s="19"/>
      <c r="T158" s="19"/>
      <c r="U158" s="19"/>
      <c r="V158" s="19"/>
      <c r="W158" s="19"/>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ustomFormat="1" ht="15.75" x14ac:dyDescent="0.25">
      <c r="A159" s="1"/>
      <c r="B159" s="1"/>
      <c r="C159" s="1"/>
      <c r="D159" s="1"/>
      <c r="E159" s="1"/>
      <c r="F159" s="1"/>
      <c r="G159" s="1"/>
      <c r="H159" s="1"/>
      <c r="I159" s="1"/>
      <c r="J159" s="1"/>
      <c r="K159" s="1"/>
      <c r="L159" s="1"/>
      <c r="M159" s="1"/>
      <c r="N159" s="1"/>
      <c r="O159" s="1"/>
      <c r="P159" s="1"/>
      <c r="Q159" s="1"/>
      <c r="R159" s="19"/>
      <c r="S159" s="19"/>
      <c r="T159" s="19"/>
      <c r="U159" s="19"/>
      <c r="V159" s="19"/>
      <c r="W159" s="19"/>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ustomFormat="1" ht="15.75" x14ac:dyDescent="0.25">
      <c r="A160" s="1"/>
      <c r="B160" s="1"/>
      <c r="C160" s="1"/>
      <c r="D160" s="1"/>
      <c r="E160" s="1"/>
      <c r="F160" s="1"/>
      <c r="G160" s="1"/>
      <c r="H160" s="1"/>
      <c r="I160" s="1"/>
      <c r="J160" s="1"/>
      <c r="K160" s="1"/>
      <c r="L160" s="1"/>
      <c r="M160" s="1"/>
      <c r="N160" s="1"/>
      <c r="O160" s="1"/>
      <c r="P160" s="1"/>
      <c r="Q160" s="1"/>
      <c r="R160" s="19"/>
      <c r="S160" s="19"/>
      <c r="T160" s="19"/>
      <c r="U160" s="19"/>
      <c r="V160" s="19"/>
      <c r="W160" s="19"/>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ustomFormat="1" ht="15.75" x14ac:dyDescent="0.25">
      <c r="A161" s="1"/>
      <c r="B161" s="1"/>
      <c r="C161" s="1"/>
      <c r="D161" s="1"/>
      <c r="E161" s="1"/>
      <c r="F161" s="1"/>
      <c r="G161" s="1"/>
      <c r="H161" s="1"/>
      <c r="I161" s="1"/>
      <c r="J161" s="1"/>
      <c r="K161" s="1"/>
      <c r="L161" s="1"/>
      <c r="M161" s="1"/>
      <c r="N161" s="1"/>
      <c r="O161" s="1"/>
      <c r="P161" s="1"/>
      <c r="Q161" s="1"/>
      <c r="R161" s="19"/>
      <c r="S161" s="19"/>
      <c r="T161" s="19"/>
      <c r="U161" s="19"/>
      <c r="V161" s="19"/>
      <c r="W161" s="19"/>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ustomFormat="1" ht="15.75" x14ac:dyDescent="0.25">
      <c r="A162" s="1"/>
      <c r="B162" s="1"/>
      <c r="C162" s="1"/>
      <c r="D162" s="1"/>
      <c r="E162" s="1"/>
      <c r="F162" s="1"/>
      <c r="G162" s="1"/>
      <c r="H162" s="1"/>
      <c r="I162" s="1"/>
      <c r="J162" s="1"/>
      <c r="K162" s="1"/>
      <c r="L162" s="1"/>
      <c r="M162" s="1"/>
      <c r="N162" s="1"/>
      <c r="O162" s="1"/>
      <c r="P162" s="1"/>
      <c r="Q162" s="1"/>
      <c r="R162" s="19"/>
      <c r="S162" s="19"/>
      <c r="T162" s="19"/>
      <c r="U162" s="19"/>
      <c r="V162" s="19"/>
      <c r="W162" s="19"/>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ustomFormat="1" ht="15.75" x14ac:dyDescent="0.25">
      <c r="A163" s="1"/>
      <c r="B163" s="1"/>
      <c r="C163" s="1"/>
      <c r="D163" s="1"/>
      <c r="E163" s="1"/>
      <c r="F163" s="1"/>
      <c r="G163" s="1"/>
      <c r="H163" s="1"/>
      <c r="I163" s="1"/>
      <c r="J163" s="1"/>
      <c r="K163" s="1"/>
      <c r="L163" s="1"/>
      <c r="M163" s="1"/>
      <c r="N163" s="1"/>
      <c r="O163" s="1"/>
      <c r="P163" s="1"/>
      <c r="Q163" s="1"/>
      <c r="R163" s="19"/>
      <c r="S163" s="19"/>
      <c r="T163" s="19"/>
      <c r="U163" s="19"/>
      <c r="V163" s="19"/>
      <c r="W163" s="19"/>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ustomFormat="1" ht="15.75" x14ac:dyDescent="0.25">
      <c r="A164" s="1"/>
      <c r="B164" s="1"/>
      <c r="C164" s="1"/>
      <c r="D164" s="1"/>
      <c r="E164" s="1"/>
      <c r="F164" s="1"/>
      <c r="G164" s="1"/>
      <c r="H164" s="1"/>
      <c r="I164" s="1"/>
      <c r="J164" s="1"/>
      <c r="K164" s="1"/>
      <c r="L164" s="1"/>
      <c r="M164" s="1"/>
      <c r="N164" s="1"/>
      <c r="O164" s="1"/>
      <c r="P164" s="1"/>
      <c r="Q164" s="1"/>
      <c r="R164" s="19"/>
      <c r="S164" s="19"/>
      <c r="T164" s="19"/>
      <c r="U164" s="19"/>
      <c r="V164" s="19"/>
      <c r="W164" s="19"/>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ustomFormat="1" ht="15.75" x14ac:dyDescent="0.25">
      <c r="A165" s="1"/>
      <c r="B165" s="1"/>
      <c r="C165" s="1"/>
      <c r="D165" s="1"/>
      <c r="E165" s="1"/>
      <c r="F165" s="1"/>
      <c r="G165" s="1"/>
      <c r="H165" s="1"/>
      <c r="I165" s="1"/>
      <c r="J165" s="1"/>
      <c r="K165" s="1"/>
      <c r="L165" s="1"/>
      <c r="M165" s="1"/>
      <c r="N165" s="1"/>
      <c r="O165" s="1"/>
      <c r="P165" s="1"/>
      <c r="Q165" s="1"/>
      <c r="R165" s="19"/>
      <c r="S165" s="19"/>
      <c r="T165" s="19"/>
      <c r="U165" s="19"/>
      <c r="V165" s="19"/>
      <c r="W165" s="19"/>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ustomFormat="1" ht="15.75" x14ac:dyDescent="0.25">
      <c r="A166" s="1"/>
      <c r="B166" s="1"/>
      <c r="C166" s="1"/>
      <c r="D166" s="1"/>
      <c r="E166" s="1"/>
      <c r="F166" s="1"/>
      <c r="G166" s="1"/>
      <c r="H166" s="1"/>
      <c r="I166" s="1"/>
      <c r="J166" s="1"/>
      <c r="K166" s="1"/>
      <c r="L166" s="1"/>
      <c r="M166" s="1"/>
      <c r="N166" s="1"/>
      <c r="O166" s="1"/>
      <c r="P166" s="1"/>
      <c r="Q166" s="1"/>
      <c r="R166" s="19"/>
      <c r="S166" s="19"/>
      <c r="T166" s="19"/>
      <c r="U166" s="19"/>
      <c r="V166" s="19"/>
      <c r="W166" s="19"/>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ustomFormat="1" ht="15.75" x14ac:dyDescent="0.25">
      <c r="A167" s="1"/>
      <c r="B167" s="1"/>
      <c r="C167" s="1"/>
      <c r="D167" s="1"/>
      <c r="E167" s="1"/>
      <c r="F167" s="1"/>
      <c r="G167" s="1"/>
      <c r="H167" s="1"/>
      <c r="I167" s="1"/>
      <c r="J167" s="1"/>
      <c r="K167" s="1"/>
      <c r="L167" s="1"/>
      <c r="M167" s="1"/>
      <c r="N167" s="1"/>
      <c r="O167" s="1"/>
      <c r="P167" s="1"/>
      <c r="Q167" s="1"/>
      <c r="R167" s="19"/>
      <c r="S167" s="19"/>
      <c r="T167" s="19"/>
      <c r="U167" s="19"/>
      <c r="V167" s="19"/>
      <c r="W167" s="19"/>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ustomFormat="1" ht="15.75" x14ac:dyDescent="0.25">
      <c r="A168" s="1"/>
      <c r="B168" s="1"/>
      <c r="C168" s="1"/>
      <c r="D168" s="1"/>
      <c r="E168" s="1"/>
      <c r="F168" s="1"/>
      <c r="G168" s="1"/>
      <c r="H168" s="1"/>
      <c r="I168" s="1"/>
      <c r="J168" s="1"/>
      <c r="K168" s="1"/>
      <c r="L168" s="1"/>
      <c r="M168" s="1"/>
      <c r="N168" s="1"/>
      <c r="O168" s="1"/>
      <c r="P168" s="1"/>
      <c r="Q168" s="1"/>
      <c r="R168" s="19"/>
      <c r="S168" s="19"/>
      <c r="T168" s="19"/>
      <c r="U168" s="19"/>
      <c r="V168" s="19"/>
      <c r="W168" s="19"/>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ustomFormat="1" ht="15.75" x14ac:dyDescent="0.25">
      <c r="A169" s="1"/>
      <c r="B169" s="1"/>
      <c r="C169" s="1"/>
      <c r="D169" s="1"/>
      <c r="E169" s="1"/>
      <c r="F169" s="1"/>
      <c r="G169" s="1"/>
      <c r="H169" s="1"/>
      <c r="I169" s="1"/>
      <c r="J169" s="1"/>
      <c r="K169" s="1"/>
      <c r="L169" s="1"/>
      <c r="M169" s="1"/>
      <c r="N169" s="1"/>
      <c r="O169" s="1"/>
      <c r="P169" s="1"/>
      <c r="Q169" s="1"/>
      <c r="R169" s="19"/>
      <c r="S169" s="19"/>
      <c r="T169" s="19"/>
      <c r="U169" s="19"/>
      <c r="V169" s="19"/>
      <c r="W169" s="19"/>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ustomFormat="1" ht="15.75" x14ac:dyDescent="0.25">
      <c r="A170" s="1"/>
      <c r="B170" s="1"/>
      <c r="C170" s="1"/>
      <c r="D170" s="1"/>
      <c r="E170" s="1"/>
      <c r="F170" s="1"/>
      <c r="G170" s="1"/>
      <c r="H170" s="1"/>
      <c r="I170" s="1"/>
      <c r="J170" s="1"/>
      <c r="K170" s="1"/>
      <c r="L170" s="1"/>
      <c r="M170" s="1"/>
      <c r="N170" s="1"/>
      <c r="O170" s="1"/>
      <c r="P170" s="1"/>
      <c r="Q170" s="1"/>
      <c r="R170" s="19"/>
      <c r="S170" s="19"/>
      <c r="T170" s="19"/>
      <c r="U170" s="19"/>
      <c r="V170" s="19"/>
      <c r="W170" s="19"/>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ustomFormat="1" ht="15.75" x14ac:dyDescent="0.25">
      <c r="A171" s="1"/>
      <c r="B171" s="19"/>
      <c r="C171" s="19"/>
      <c r="D171" s="19"/>
      <c r="E171" s="19"/>
      <c r="F171" s="19"/>
      <c r="G171" s="19"/>
      <c r="H171" s="19"/>
      <c r="I171" s="19"/>
      <c r="J171" s="19"/>
      <c r="K171" s="19"/>
      <c r="L171" s="19"/>
      <c r="M171" s="19"/>
      <c r="N171" s="19"/>
      <c r="O171" s="19"/>
      <c r="P171" s="19"/>
      <c r="Q171" s="19"/>
      <c r="R171" s="19"/>
      <c r="S171" s="19"/>
      <c r="T171" s="19"/>
      <c r="U171" s="19"/>
      <c r="V171" s="19"/>
      <c r="W171" s="19"/>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ustomFormat="1" ht="15.75" x14ac:dyDescent="0.25">
      <c r="A172" s="1"/>
      <c r="B172" s="19"/>
      <c r="C172" s="19"/>
      <c r="D172" s="19"/>
      <c r="E172" s="19"/>
      <c r="F172" s="19"/>
      <c r="G172" s="19"/>
      <c r="H172" s="19"/>
      <c r="I172" s="19"/>
      <c r="J172" s="19"/>
      <c r="K172" s="19"/>
      <c r="L172" s="19"/>
      <c r="M172" s="19"/>
      <c r="N172" s="19"/>
      <c r="O172" s="19"/>
      <c r="P172" s="19"/>
      <c r="Q172" s="19"/>
      <c r="R172" s="19"/>
      <c r="S172" s="19"/>
      <c r="T172" s="19"/>
      <c r="U172" s="19"/>
      <c r="V172" s="19"/>
      <c r="W172" s="19"/>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ustomFormat="1" ht="15.75" x14ac:dyDescent="0.25">
      <c r="A173" s="1"/>
      <c r="B173" s="19"/>
      <c r="C173" s="19"/>
      <c r="D173" s="19"/>
      <c r="E173" s="19"/>
      <c r="F173" s="19"/>
      <c r="G173" s="19"/>
      <c r="H173" s="19"/>
      <c r="I173" s="19"/>
      <c r="J173" s="19"/>
      <c r="K173" s="19"/>
      <c r="L173" s="19"/>
      <c r="M173" s="19"/>
      <c r="N173" s="19"/>
      <c r="O173" s="19"/>
      <c r="P173" s="19"/>
      <c r="Q173" s="19"/>
      <c r="R173" s="19"/>
      <c r="S173" s="19"/>
      <c r="T173" s="19"/>
      <c r="U173" s="19"/>
      <c r="V173" s="19"/>
      <c r="W173" s="19"/>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ustomFormat="1" ht="15.75" x14ac:dyDescent="0.25">
      <c r="A174" s="1"/>
      <c r="B174" s="19"/>
      <c r="C174" s="19"/>
      <c r="D174" s="19"/>
      <c r="E174" s="19"/>
      <c r="F174" s="19"/>
      <c r="G174" s="19"/>
      <c r="H174" s="19"/>
      <c r="I174" s="19"/>
      <c r="J174" s="19"/>
      <c r="K174" s="19"/>
      <c r="L174" s="19"/>
      <c r="M174" s="19"/>
      <c r="N174" s="19"/>
      <c r="O174" s="19"/>
      <c r="P174" s="19"/>
      <c r="Q174" s="19"/>
      <c r="R174" s="19"/>
      <c r="S174" s="19"/>
      <c r="T174" s="19"/>
      <c r="U174" s="19"/>
      <c r="V174" s="19"/>
      <c r="W174" s="19"/>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ustomFormat="1" ht="15.75" x14ac:dyDescent="0.25">
      <c r="A175" s="1"/>
      <c r="B175" s="19"/>
      <c r="C175" s="19"/>
      <c r="D175" s="19"/>
      <c r="E175" s="19"/>
      <c r="F175" s="19"/>
      <c r="G175" s="19"/>
      <c r="H175" s="19"/>
      <c r="I175" s="19"/>
      <c r="J175" s="19"/>
      <c r="K175" s="19"/>
      <c r="L175" s="19"/>
      <c r="M175" s="19"/>
      <c r="N175" s="19"/>
      <c r="O175" s="19"/>
      <c r="P175" s="19"/>
      <c r="Q175" s="19"/>
      <c r="R175" s="19"/>
      <c r="S175" s="19"/>
      <c r="T175" s="19"/>
      <c r="U175" s="19"/>
      <c r="V175" s="19"/>
      <c r="W175" s="19"/>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ustomFormat="1" ht="15.75"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ustomFormat="1" ht="15.75" x14ac:dyDescent="0.25">
      <c r="A177" s="1"/>
      <c r="B177" s="19"/>
      <c r="C177" s="19"/>
      <c r="D177" s="19"/>
      <c r="E177" s="19"/>
      <c r="F177" s="19"/>
      <c r="G177" s="19"/>
      <c r="H177" s="19"/>
      <c r="I177" s="19"/>
      <c r="J177" s="19"/>
      <c r="K177" s="19"/>
      <c r="L177" s="19"/>
      <c r="M177" s="19"/>
      <c r="N177" s="19"/>
      <c r="O177" s="19"/>
      <c r="P177" s="19"/>
      <c r="Q177" s="19"/>
      <c r="R177" s="19"/>
      <c r="S177" s="19"/>
      <c r="T177" s="19"/>
      <c r="U177" s="19"/>
      <c r="V177" s="19"/>
      <c r="W177" s="19"/>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ustomFormat="1" ht="15.75" x14ac:dyDescent="0.25">
      <c r="A178" s="1"/>
      <c r="B178" s="19"/>
      <c r="C178" s="19"/>
      <c r="D178" s="19"/>
      <c r="E178" s="19"/>
      <c r="F178" s="19"/>
      <c r="G178" s="19"/>
      <c r="H178" s="19"/>
      <c r="I178" s="19"/>
      <c r="J178" s="19"/>
      <c r="K178" s="19"/>
      <c r="L178" s="19"/>
      <c r="M178" s="19"/>
      <c r="N178" s="19"/>
      <c r="O178" s="19"/>
      <c r="P178" s="19"/>
      <c r="Q178" s="19"/>
      <c r="R178" s="19"/>
      <c r="S178" s="19"/>
      <c r="T178" s="19"/>
      <c r="U178" s="19"/>
      <c r="V178" s="19"/>
      <c r="W178" s="19"/>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ustomFormat="1" ht="15.75" x14ac:dyDescent="0.25">
      <c r="A179" s="1"/>
      <c r="B179" s="19"/>
      <c r="C179" s="19"/>
      <c r="D179" s="19"/>
      <c r="E179" s="19"/>
      <c r="F179" s="19"/>
      <c r="G179" s="19"/>
      <c r="H179" s="19"/>
      <c r="I179" s="19"/>
      <c r="J179" s="19"/>
      <c r="K179" s="19"/>
      <c r="L179" s="19"/>
      <c r="M179" s="19"/>
      <c r="N179" s="19"/>
      <c r="O179" s="19"/>
      <c r="P179" s="19"/>
      <c r="Q179" s="19"/>
      <c r="R179" s="19"/>
      <c r="S179" s="19"/>
      <c r="T179" s="19"/>
      <c r="U179" s="19"/>
      <c r="V179" s="19"/>
      <c r="W179" s="19"/>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ustomFormat="1" ht="15.75" x14ac:dyDescent="0.25">
      <c r="A180" s="1"/>
      <c r="B180" s="19"/>
      <c r="C180" s="19"/>
      <c r="D180" s="19"/>
      <c r="E180" s="19"/>
      <c r="F180" s="19"/>
      <c r="G180" s="19"/>
      <c r="H180" s="19"/>
      <c r="I180" s="19"/>
      <c r="J180" s="19"/>
      <c r="K180" s="19"/>
      <c r="L180" s="19"/>
      <c r="M180" s="19"/>
      <c r="N180" s="19"/>
      <c r="O180" s="19"/>
      <c r="P180" s="19"/>
      <c r="Q180" s="19"/>
      <c r="R180" s="19"/>
      <c r="S180" s="19"/>
      <c r="T180" s="19"/>
      <c r="U180" s="19"/>
      <c r="V180" s="19"/>
      <c r="W180" s="19"/>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ustomFormat="1" ht="15.75"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ustomFormat="1" ht="15.75"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ustomFormat="1" ht="15.75"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ustomFormat="1" ht="15.75"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ustomFormat="1" ht="15.75"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ustomFormat="1" ht="15.75"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ustomFormat="1" ht="15.75"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ustomFormat="1" ht="15.75"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ustomFormat="1" ht="15.75"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ustomFormat="1" ht="15.75"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ustomFormat="1" ht="15.75"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ustomFormat="1" ht="15.75"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ustomFormat="1" ht="15.75"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ustomFormat="1" ht="15.75" x14ac:dyDescent="0.25">
      <c r="B194" s="19"/>
      <c r="C194" s="19"/>
      <c r="D194" s="19"/>
      <c r="E194" s="19"/>
      <c r="F194" s="19"/>
      <c r="G194" s="19"/>
      <c r="H194" s="19"/>
      <c r="I194" s="19"/>
      <c r="J194" s="19"/>
      <c r="K194" s="19"/>
      <c r="L194" s="19"/>
      <c r="M194" s="19"/>
      <c r="N194" s="19"/>
      <c r="O194" s="19"/>
      <c r="P194" s="19"/>
      <c r="Q194" s="19"/>
      <c r="R194" s="19"/>
      <c r="S194" s="19"/>
      <c r="T194" s="19"/>
      <c r="U194" s="19"/>
      <c r="V194" s="19"/>
      <c r="W194" s="19"/>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ustomFormat="1" ht="15.75" x14ac:dyDescent="0.25">
      <c r="B195" s="19"/>
      <c r="C195" s="19"/>
      <c r="D195" s="19"/>
      <c r="E195" s="19"/>
      <c r="F195" s="19"/>
      <c r="G195" s="19"/>
      <c r="H195" s="19"/>
      <c r="I195" s="19"/>
      <c r="J195" s="19"/>
      <c r="K195" s="19"/>
      <c r="L195" s="19"/>
      <c r="M195" s="19"/>
      <c r="N195" s="19"/>
      <c r="O195" s="19"/>
      <c r="P195" s="19"/>
      <c r="Q195" s="19"/>
      <c r="R195" s="19"/>
      <c r="S195" s="19"/>
      <c r="T195" s="19"/>
      <c r="U195" s="19"/>
      <c r="V195" s="19"/>
      <c r="W195" s="19"/>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ustomFormat="1" ht="15.75" x14ac:dyDescent="0.25">
      <c r="B196" s="19"/>
      <c r="C196" s="19"/>
      <c r="D196" s="19"/>
      <c r="E196" s="19"/>
      <c r="F196" s="19"/>
      <c r="G196" s="19"/>
      <c r="H196" s="19"/>
      <c r="I196" s="19"/>
      <c r="J196" s="19"/>
      <c r="K196" s="19"/>
      <c r="L196" s="19"/>
      <c r="M196" s="19"/>
      <c r="N196" s="19"/>
      <c r="O196" s="19"/>
      <c r="P196" s="19"/>
      <c r="Q196" s="19"/>
      <c r="R196" s="19"/>
      <c r="S196" s="19"/>
      <c r="T196" s="19"/>
      <c r="U196" s="19"/>
      <c r="V196" s="19"/>
      <c r="W196" s="19"/>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ustomFormat="1" ht="15.75"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ustomFormat="1" ht="15.75"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ustomFormat="1" ht="15.75"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ustomFormat="1" ht="15.75"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ustomFormat="1" ht="15.75"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ustomFormat="1" ht="15.75"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ustomFormat="1" ht="15.75"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ustomFormat="1" ht="15.75"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ustomFormat="1" ht="15.75"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ustomFormat="1" ht="15.75"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ustomFormat="1" ht="15.75"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ustomFormat="1" ht="15.75"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ustomFormat="1" ht="15.75"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ustomFormat="1" ht="15.75"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ustomFormat="1" ht="15.75"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ustomFormat="1" ht="15.75"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ustomFormat="1" ht="15.75"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ustomFormat="1" ht="15.75"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ustomFormat="1" ht="15.75"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ustomFormat="1" ht="15.75"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ustomFormat="1" ht="15.75"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ustomFormat="1" ht="15.75"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ustomFormat="1" ht="15.75"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ustomFormat="1" ht="15.75"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ustomFormat="1" ht="15.75"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sheetData>
  <pageMargins left="0.70000000000000007" right="0.70000000000000007" top="1.1437007874015745" bottom="1.1437007874015745" header="0.74999999999999989" footer="0.74999999999999989"/>
  <pageSetup paperSize="0" fitToWidth="0" fitToHeight="0" orientation="portrait" horizontalDpi="0" verticalDpi="0" copies="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3"/>
  <sheetViews>
    <sheetView topLeftCell="A208" workbookViewId="0">
      <selection activeCell="A226" sqref="A226:XFD226"/>
    </sheetView>
  </sheetViews>
  <sheetFormatPr defaultRowHeight="15" x14ac:dyDescent="0.2"/>
  <cols>
    <col min="2" max="2" width="10.109375" bestFit="1" customWidth="1"/>
    <col min="3" max="3" width="18.6640625" customWidth="1"/>
  </cols>
  <sheetData>
    <row r="1" spans="1:5" ht="15.75" thickTop="1" x14ac:dyDescent="0.2">
      <c r="A1" s="62"/>
      <c r="B1" s="63"/>
      <c r="C1" s="63"/>
      <c r="D1" s="63"/>
      <c r="E1" s="64"/>
    </row>
    <row r="2" spans="1:5" x14ac:dyDescent="0.2">
      <c r="A2" s="65"/>
      <c r="B2" s="66"/>
      <c r="C2" s="66"/>
      <c r="D2" s="66"/>
      <c r="E2" s="67"/>
    </row>
    <row r="3" spans="1:5" ht="15.75" x14ac:dyDescent="0.25">
      <c r="A3" s="84" t="s">
        <v>928</v>
      </c>
      <c r="B3" s="66"/>
      <c r="C3" s="66"/>
      <c r="D3" s="66"/>
      <c r="E3" s="67"/>
    </row>
    <row r="4" spans="1:5" x14ac:dyDescent="0.2">
      <c r="A4" s="65" t="s">
        <v>12</v>
      </c>
      <c r="B4" s="66"/>
      <c r="C4" s="66"/>
      <c r="D4" s="66"/>
      <c r="E4" s="67"/>
    </row>
    <row r="5" spans="1:5" x14ac:dyDescent="0.2">
      <c r="A5" s="65" t="s">
        <v>929</v>
      </c>
      <c r="B5" s="66"/>
      <c r="C5" s="66"/>
      <c r="D5" s="66"/>
      <c r="E5" s="67"/>
    </row>
    <row r="6" spans="1:5" x14ac:dyDescent="0.2">
      <c r="A6" s="65" t="s">
        <v>930</v>
      </c>
      <c r="B6" s="66"/>
      <c r="C6" s="66"/>
      <c r="D6" s="66"/>
      <c r="E6" s="67"/>
    </row>
    <row r="7" spans="1:5" x14ac:dyDescent="0.2">
      <c r="A7" s="65"/>
      <c r="B7" s="66"/>
      <c r="C7" s="66"/>
      <c r="D7" s="66"/>
      <c r="E7" s="67"/>
    </row>
    <row r="8" spans="1:5" x14ac:dyDescent="0.2">
      <c r="A8" s="65"/>
      <c r="B8" s="66"/>
      <c r="C8" s="66"/>
      <c r="D8" s="66"/>
      <c r="E8" s="67"/>
    </row>
    <row r="9" spans="1:5" x14ac:dyDescent="0.2">
      <c r="A9" s="65"/>
      <c r="B9" s="66"/>
      <c r="C9" s="66"/>
      <c r="D9" s="66"/>
      <c r="E9" s="67"/>
    </row>
    <row r="10" spans="1:5" x14ac:dyDescent="0.2">
      <c r="A10" s="65"/>
      <c r="B10" s="66"/>
      <c r="C10" s="66"/>
      <c r="D10" s="66"/>
      <c r="E10" s="67"/>
    </row>
    <row r="11" spans="1:5" x14ac:dyDescent="0.2">
      <c r="A11" s="65"/>
      <c r="B11" s="66"/>
      <c r="C11" s="66"/>
      <c r="D11" s="66"/>
      <c r="E11" s="67"/>
    </row>
    <row r="12" spans="1:5" x14ac:dyDescent="0.2">
      <c r="A12" s="65"/>
      <c r="B12" s="66"/>
      <c r="C12" s="66"/>
      <c r="D12" s="66"/>
      <c r="E12" s="67"/>
    </row>
    <row r="13" spans="1:5" ht="15.75" thickBot="1" x14ac:dyDescent="0.25">
      <c r="A13" s="70"/>
      <c r="B13" s="71"/>
      <c r="C13" s="71"/>
      <c r="D13" s="71"/>
      <c r="E13" s="72"/>
    </row>
    <row r="14" spans="1:5" ht="15.75" thickTop="1" x14ac:dyDescent="0.2"/>
    <row r="17" spans="1:3" ht="18" x14ac:dyDescent="0.25">
      <c r="A17" s="22" t="s">
        <v>933</v>
      </c>
    </row>
    <row r="18" spans="1:3" x14ac:dyDescent="0.2">
      <c r="A18" s="6" t="s">
        <v>934</v>
      </c>
    </row>
    <row r="19" spans="1:3" x14ac:dyDescent="0.2">
      <c r="A19" s="6" t="s">
        <v>935</v>
      </c>
    </row>
    <row r="21" spans="1:3" x14ac:dyDescent="0.2">
      <c r="B21" t="s">
        <v>504</v>
      </c>
      <c r="C21" t="s">
        <v>931</v>
      </c>
    </row>
    <row r="22" spans="1:3" x14ac:dyDescent="0.2">
      <c r="B22" s="56">
        <v>44013</v>
      </c>
      <c r="C22">
        <v>22</v>
      </c>
    </row>
    <row r="23" spans="1:3" x14ac:dyDescent="0.2">
      <c r="B23" s="56">
        <v>44014</v>
      </c>
      <c r="C23">
        <v>24</v>
      </c>
    </row>
    <row r="24" spans="1:3" x14ac:dyDescent="0.2">
      <c r="B24" s="56">
        <v>44015</v>
      </c>
      <c r="C24">
        <v>23</v>
      </c>
    </row>
    <row r="25" spans="1:3" x14ac:dyDescent="0.2">
      <c r="B25" s="56">
        <v>44016</v>
      </c>
      <c r="C25">
        <v>26</v>
      </c>
    </row>
    <row r="26" spans="1:3" x14ac:dyDescent="0.2">
      <c r="B26" s="56">
        <v>44017</v>
      </c>
      <c r="C26">
        <v>27</v>
      </c>
    </row>
    <row r="27" spans="1:3" x14ac:dyDescent="0.2">
      <c r="B27" s="56">
        <v>44018</v>
      </c>
      <c r="C27">
        <v>29</v>
      </c>
    </row>
    <row r="28" spans="1:3" x14ac:dyDescent="0.2">
      <c r="B28" s="56">
        <v>44019</v>
      </c>
      <c r="C28">
        <v>28</v>
      </c>
    </row>
    <row r="29" spans="1:3" x14ac:dyDescent="0.2">
      <c r="B29" s="56">
        <v>44020</v>
      </c>
      <c r="C29">
        <v>25</v>
      </c>
    </row>
    <row r="30" spans="1:3" x14ac:dyDescent="0.2">
      <c r="B30" s="56">
        <v>44021</v>
      </c>
      <c r="C30">
        <v>23</v>
      </c>
    </row>
    <row r="31" spans="1:3" x14ac:dyDescent="0.2">
      <c r="B31" s="56">
        <v>44022</v>
      </c>
      <c r="C31">
        <v>26</v>
      </c>
    </row>
    <row r="32" spans="1:3" x14ac:dyDescent="0.2">
      <c r="B32" s="56">
        <v>44023</v>
      </c>
      <c r="C32">
        <v>28</v>
      </c>
    </row>
    <row r="33" spans="1:3" x14ac:dyDescent="0.2">
      <c r="B33" s="56">
        <v>44024</v>
      </c>
      <c r="C33">
        <v>29</v>
      </c>
    </row>
    <row r="34" spans="1:3" x14ac:dyDescent="0.2">
      <c r="B34" s="56">
        <v>44025</v>
      </c>
      <c r="C34">
        <v>30</v>
      </c>
    </row>
    <row r="35" spans="1:3" x14ac:dyDescent="0.2">
      <c r="B35" s="56">
        <v>44026</v>
      </c>
      <c r="C35">
        <v>31</v>
      </c>
    </row>
    <row r="37" spans="1:3" x14ac:dyDescent="0.2">
      <c r="A37" t="s">
        <v>936</v>
      </c>
    </row>
    <row r="38" spans="1:3" x14ac:dyDescent="0.2">
      <c r="A38" t="s">
        <v>932</v>
      </c>
    </row>
    <row r="39" spans="1:3" x14ac:dyDescent="0.2">
      <c r="A39" t="s">
        <v>937</v>
      </c>
    </row>
    <row r="40" spans="1:3" x14ac:dyDescent="0.2">
      <c r="A40" t="s">
        <v>938</v>
      </c>
    </row>
    <row r="42" spans="1:3" x14ac:dyDescent="0.2">
      <c r="A42" t="s">
        <v>939</v>
      </c>
    </row>
    <row r="43" spans="1:3" x14ac:dyDescent="0.2">
      <c r="A43" t="s">
        <v>940</v>
      </c>
    </row>
    <row r="44" spans="1:3" x14ac:dyDescent="0.2">
      <c r="A44" t="s">
        <v>941</v>
      </c>
    </row>
    <row r="47" spans="1:3" x14ac:dyDescent="0.2">
      <c r="A47" t="s">
        <v>942</v>
      </c>
    </row>
    <row r="48" spans="1:3" x14ac:dyDescent="0.2">
      <c r="A48" t="s">
        <v>943</v>
      </c>
    </row>
    <row r="49" spans="1:6" x14ac:dyDescent="0.2">
      <c r="A49" t="s">
        <v>944</v>
      </c>
    </row>
    <row r="51" spans="1:6" x14ac:dyDescent="0.2">
      <c r="A51" t="s">
        <v>946</v>
      </c>
    </row>
    <row r="52" spans="1:6" x14ac:dyDescent="0.2">
      <c r="A52" t="s">
        <v>945</v>
      </c>
    </row>
    <row r="54" spans="1:6" x14ac:dyDescent="0.2">
      <c r="A54" t="s">
        <v>947</v>
      </c>
    </row>
    <row r="55" spans="1:6" x14ac:dyDescent="0.2">
      <c r="A55" t="s">
        <v>948</v>
      </c>
    </row>
    <row r="58" spans="1:6" ht="18" x14ac:dyDescent="0.25">
      <c r="A58" s="22" t="s">
        <v>949</v>
      </c>
    </row>
    <row r="61" spans="1:6" ht="18" x14ac:dyDescent="0.25">
      <c r="B61" t="s">
        <v>504</v>
      </c>
      <c r="C61" t="s">
        <v>931</v>
      </c>
      <c r="F61" s="22"/>
    </row>
    <row r="62" spans="1:6" x14ac:dyDescent="0.2">
      <c r="B62" s="56">
        <v>44013</v>
      </c>
      <c r="C62">
        <v>22</v>
      </c>
    </row>
    <row r="63" spans="1:6" x14ac:dyDescent="0.2">
      <c r="B63" s="56">
        <v>44014</v>
      </c>
      <c r="C63">
        <v>24</v>
      </c>
    </row>
    <row r="64" spans="1:6" ht="18" x14ac:dyDescent="0.25">
      <c r="B64" s="56">
        <v>44015</v>
      </c>
      <c r="C64">
        <v>23</v>
      </c>
      <c r="E64" s="22"/>
    </row>
    <row r="65" spans="1:3" x14ac:dyDescent="0.2">
      <c r="B65" s="56">
        <v>44016</v>
      </c>
      <c r="C65">
        <v>26</v>
      </c>
    </row>
    <row r="66" spans="1:3" x14ac:dyDescent="0.2">
      <c r="B66" s="56">
        <v>44017</v>
      </c>
      <c r="C66">
        <v>27</v>
      </c>
    </row>
    <row r="67" spans="1:3" x14ac:dyDescent="0.2">
      <c r="B67" s="56">
        <v>44018</v>
      </c>
      <c r="C67">
        <v>29</v>
      </c>
    </row>
    <row r="68" spans="1:3" x14ac:dyDescent="0.2">
      <c r="B68" s="56">
        <v>44019</v>
      </c>
      <c r="C68">
        <v>28</v>
      </c>
    </row>
    <row r="69" spans="1:3" x14ac:dyDescent="0.2">
      <c r="B69" s="56">
        <v>44020</v>
      </c>
      <c r="C69">
        <v>25</v>
      </c>
    </row>
    <row r="70" spans="1:3" x14ac:dyDescent="0.2">
      <c r="B70" s="56">
        <v>44021</v>
      </c>
      <c r="C70">
        <v>23</v>
      </c>
    </row>
    <row r="71" spans="1:3" x14ac:dyDescent="0.2">
      <c r="B71" s="56">
        <v>44022</v>
      </c>
      <c r="C71">
        <v>26</v>
      </c>
    </row>
    <row r="72" spans="1:3" x14ac:dyDescent="0.2">
      <c r="B72" s="56">
        <v>44023</v>
      </c>
      <c r="C72">
        <v>28</v>
      </c>
    </row>
    <row r="73" spans="1:3" x14ac:dyDescent="0.2">
      <c r="B73" s="56">
        <v>44024</v>
      </c>
      <c r="C73">
        <v>29</v>
      </c>
    </row>
    <row r="74" spans="1:3" x14ac:dyDescent="0.2">
      <c r="B74" s="56">
        <v>44025</v>
      </c>
      <c r="C74">
        <v>30</v>
      </c>
    </row>
    <row r="75" spans="1:3" x14ac:dyDescent="0.2">
      <c r="B75" s="56">
        <v>44026</v>
      </c>
      <c r="C75">
        <v>31</v>
      </c>
    </row>
    <row r="77" spans="1:3" x14ac:dyDescent="0.2">
      <c r="A77" t="s">
        <v>950</v>
      </c>
    </row>
    <row r="78" spans="1:3" x14ac:dyDescent="0.2">
      <c r="A78" t="s">
        <v>951</v>
      </c>
    </row>
    <row r="80" spans="1:3" x14ac:dyDescent="0.2">
      <c r="A80" t="s">
        <v>952</v>
      </c>
    </row>
    <row r="82" spans="1:1" x14ac:dyDescent="0.2">
      <c r="A82" t="s">
        <v>953</v>
      </c>
    </row>
    <row r="84" spans="1:1" x14ac:dyDescent="0.2">
      <c r="A84" t="s">
        <v>954</v>
      </c>
    </row>
    <row r="85" spans="1:1" x14ac:dyDescent="0.2">
      <c r="A85" t="s">
        <v>955</v>
      </c>
    </row>
    <row r="87" spans="1:1" x14ac:dyDescent="0.2">
      <c r="A87" t="s">
        <v>956</v>
      </c>
    </row>
    <row r="88" spans="1:1" x14ac:dyDescent="0.2">
      <c r="A88" t="s">
        <v>958</v>
      </c>
    </row>
    <row r="89" spans="1:1" x14ac:dyDescent="0.2">
      <c r="A89" t="s">
        <v>959</v>
      </c>
    </row>
    <row r="90" spans="1:1" x14ac:dyDescent="0.2">
      <c r="A90" t="s">
        <v>960</v>
      </c>
    </row>
    <row r="91" spans="1:1" x14ac:dyDescent="0.2">
      <c r="A91" t="s">
        <v>957</v>
      </c>
    </row>
    <row r="102" spans="1:1" x14ac:dyDescent="0.2">
      <c r="A102" t="s">
        <v>963</v>
      </c>
    </row>
    <row r="103" spans="1:1" x14ac:dyDescent="0.2">
      <c r="A103" t="s">
        <v>964</v>
      </c>
    </row>
    <row r="105" spans="1:1" x14ac:dyDescent="0.2">
      <c r="A105" t="s">
        <v>961</v>
      </c>
    </row>
    <row r="106" spans="1:1" x14ac:dyDescent="0.2">
      <c r="A106" t="s">
        <v>962</v>
      </c>
    </row>
    <row r="108" spans="1:1" x14ac:dyDescent="0.2">
      <c r="A108" t="s">
        <v>1106</v>
      </c>
    </row>
    <row r="111" spans="1:1" ht="18" x14ac:dyDescent="0.25">
      <c r="A111" s="22" t="s">
        <v>965</v>
      </c>
    </row>
    <row r="112" spans="1:1" x14ac:dyDescent="0.2">
      <c r="A112" s="6" t="s">
        <v>1107</v>
      </c>
    </row>
    <row r="115" spans="1:3" x14ac:dyDescent="0.2">
      <c r="B115" t="s">
        <v>504</v>
      </c>
      <c r="C115" t="s">
        <v>931</v>
      </c>
    </row>
    <row r="116" spans="1:3" x14ac:dyDescent="0.2">
      <c r="B116" s="56">
        <v>44013</v>
      </c>
      <c r="C116">
        <v>22</v>
      </c>
    </row>
    <row r="117" spans="1:3" x14ac:dyDescent="0.2">
      <c r="B117" s="56">
        <v>44014</v>
      </c>
      <c r="C117">
        <v>24</v>
      </c>
    </row>
    <row r="118" spans="1:3" x14ac:dyDescent="0.2">
      <c r="B118" s="56">
        <v>44015</v>
      </c>
      <c r="C118">
        <v>23</v>
      </c>
    </row>
    <row r="119" spans="1:3" x14ac:dyDescent="0.2">
      <c r="B119" s="56">
        <v>44016</v>
      </c>
      <c r="C119">
        <v>26</v>
      </c>
    </row>
    <row r="120" spans="1:3" x14ac:dyDescent="0.2">
      <c r="B120" s="56">
        <v>44017</v>
      </c>
      <c r="C120">
        <v>27</v>
      </c>
    </row>
    <row r="121" spans="1:3" x14ac:dyDescent="0.2">
      <c r="B121" s="56">
        <v>44020</v>
      </c>
      <c r="C121">
        <v>25</v>
      </c>
    </row>
    <row r="122" spans="1:3" x14ac:dyDescent="0.2">
      <c r="B122" s="56">
        <v>44021</v>
      </c>
      <c r="C122">
        <v>23</v>
      </c>
    </row>
    <row r="123" spans="1:3" x14ac:dyDescent="0.2">
      <c r="B123" s="56">
        <v>44022</v>
      </c>
      <c r="C123">
        <v>26</v>
      </c>
    </row>
    <row r="124" spans="1:3" x14ac:dyDescent="0.2">
      <c r="B124" s="56">
        <v>44026</v>
      </c>
      <c r="C124">
        <v>31</v>
      </c>
    </row>
    <row r="125" spans="1:3" x14ac:dyDescent="0.2">
      <c r="B125" s="56"/>
    </row>
    <row r="126" spans="1:3" x14ac:dyDescent="0.2">
      <c r="A126" t="s">
        <v>975</v>
      </c>
    </row>
    <row r="128" spans="1:3" x14ac:dyDescent="0.2">
      <c r="A128" t="s">
        <v>974</v>
      </c>
    </row>
    <row r="129" spans="1:1" x14ac:dyDescent="0.2">
      <c r="A129" t="s">
        <v>966</v>
      </c>
    </row>
    <row r="132" spans="1:1" x14ac:dyDescent="0.2">
      <c r="A132" t="s">
        <v>1108</v>
      </c>
    </row>
    <row r="133" spans="1:1" x14ac:dyDescent="0.2">
      <c r="A133" t="s">
        <v>967</v>
      </c>
    </row>
    <row r="134" spans="1:1" x14ac:dyDescent="0.2">
      <c r="A134" t="s">
        <v>968</v>
      </c>
    </row>
    <row r="135" spans="1:1" x14ac:dyDescent="0.2">
      <c r="A135" t="s">
        <v>1109</v>
      </c>
    </row>
    <row r="137" spans="1:1" x14ac:dyDescent="0.2">
      <c r="A137" t="s">
        <v>969</v>
      </c>
    </row>
    <row r="141" spans="1:1" x14ac:dyDescent="0.2">
      <c r="A141" t="s">
        <v>970</v>
      </c>
    </row>
    <row r="142" spans="1:1" x14ac:dyDescent="0.2">
      <c r="A142" t="s">
        <v>971</v>
      </c>
    </row>
    <row r="143" spans="1:1" x14ac:dyDescent="0.2">
      <c r="A143" t="s">
        <v>972</v>
      </c>
    </row>
    <row r="145" spans="1:1" x14ac:dyDescent="0.2">
      <c r="A145" t="s">
        <v>1110</v>
      </c>
    </row>
    <row r="146" spans="1:1" x14ac:dyDescent="0.2">
      <c r="A146" t="s">
        <v>1111</v>
      </c>
    </row>
    <row r="147" spans="1:1" x14ac:dyDescent="0.2">
      <c r="A147" t="s">
        <v>1112</v>
      </c>
    </row>
    <row r="148" spans="1:1" x14ac:dyDescent="0.2">
      <c r="A148" t="s">
        <v>1113</v>
      </c>
    </row>
    <row r="149" spans="1:1" x14ac:dyDescent="0.2">
      <c r="A149" t="s">
        <v>973</v>
      </c>
    </row>
    <row r="151" spans="1:1" x14ac:dyDescent="0.2">
      <c r="A151" t="s">
        <v>976</v>
      </c>
    </row>
    <row r="152" spans="1:1" x14ac:dyDescent="0.2">
      <c r="A152" t="s">
        <v>1114</v>
      </c>
    </row>
    <row r="153" spans="1:1" x14ac:dyDescent="0.2">
      <c r="A153" t="s">
        <v>1115</v>
      </c>
    </row>
    <row r="155" spans="1:1" x14ac:dyDescent="0.2">
      <c r="A155" t="s">
        <v>977</v>
      </c>
    </row>
    <row r="156" spans="1:1" x14ac:dyDescent="0.2">
      <c r="A156" t="s">
        <v>978</v>
      </c>
    </row>
    <row r="158" spans="1:1" x14ac:dyDescent="0.2">
      <c r="A158" t="s">
        <v>979</v>
      </c>
    </row>
    <row r="159" spans="1:1" x14ac:dyDescent="0.2">
      <c r="A159" t="s">
        <v>980</v>
      </c>
    </row>
    <row r="161" spans="1:1" x14ac:dyDescent="0.2">
      <c r="A161" t="s">
        <v>981</v>
      </c>
    </row>
    <row r="163" spans="1:1" x14ac:dyDescent="0.2">
      <c r="A163" t="s">
        <v>982</v>
      </c>
    </row>
    <row r="164" spans="1:1" x14ac:dyDescent="0.2">
      <c r="A164" t="s">
        <v>983</v>
      </c>
    </row>
    <row r="165" spans="1:1" x14ac:dyDescent="0.2">
      <c r="A165" t="s">
        <v>984</v>
      </c>
    </row>
    <row r="166" spans="1:1" x14ac:dyDescent="0.2">
      <c r="A166" t="s">
        <v>985</v>
      </c>
    </row>
    <row r="168" spans="1:1" x14ac:dyDescent="0.2">
      <c r="A168" t="s">
        <v>986</v>
      </c>
    </row>
    <row r="169" spans="1:1" x14ac:dyDescent="0.2">
      <c r="A169" t="s">
        <v>987</v>
      </c>
    </row>
    <row r="170" spans="1:1" x14ac:dyDescent="0.2">
      <c r="A170" t="s">
        <v>988</v>
      </c>
    </row>
    <row r="171" spans="1:1" x14ac:dyDescent="0.2">
      <c r="A171" t="s">
        <v>1116</v>
      </c>
    </row>
    <row r="173" spans="1:1" x14ac:dyDescent="0.2">
      <c r="A173" t="s">
        <v>1117</v>
      </c>
    </row>
    <row r="174" spans="1:1" x14ac:dyDescent="0.2">
      <c r="A174" t="s">
        <v>1118</v>
      </c>
    </row>
    <row r="175" spans="1:1" x14ac:dyDescent="0.2">
      <c r="A175" t="s">
        <v>1119</v>
      </c>
    </row>
    <row r="177" spans="1:4" x14ac:dyDescent="0.2">
      <c r="A177" t="s">
        <v>354</v>
      </c>
      <c r="B177" s="99">
        <v>44013</v>
      </c>
      <c r="C177" s="100">
        <f>+B177</f>
        <v>44013</v>
      </c>
    </row>
    <row r="178" spans="1:4" x14ac:dyDescent="0.2">
      <c r="A178" t="s">
        <v>352</v>
      </c>
      <c r="B178" s="99">
        <v>44026</v>
      </c>
      <c r="C178" s="100">
        <f>+B178</f>
        <v>44026</v>
      </c>
    </row>
    <row r="180" spans="1:4" x14ac:dyDescent="0.2">
      <c r="A180" t="s">
        <v>995</v>
      </c>
    </row>
    <row r="181" spans="1:4" ht="15.75" x14ac:dyDescent="0.25">
      <c r="A181" t="s">
        <v>1179</v>
      </c>
      <c r="B181" s="19"/>
      <c r="C181" s="1"/>
      <c r="D181" s="19"/>
    </row>
    <row r="182" spans="1:4" ht="15.75" x14ac:dyDescent="0.25">
      <c r="A182" t="s">
        <v>992</v>
      </c>
      <c r="B182" s="19"/>
      <c r="C182" s="1"/>
      <c r="D182" s="19"/>
    </row>
    <row r="183" spans="1:4" ht="15.75" x14ac:dyDescent="0.25">
      <c r="A183" t="s">
        <v>1120</v>
      </c>
      <c r="B183" s="19"/>
      <c r="C183" s="1"/>
      <c r="D183" s="19"/>
    </row>
    <row r="185" spans="1:4" ht="15.75" x14ac:dyDescent="0.25">
      <c r="A185" t="s">
        <v>993</v>
      </c>
      <c r="B185" s="19"/>
      <c r="C185" s="1"/>
      <c r="D185" s="19"/>
    </row>
    <row r="186" spans="1:4" ht="15.75" x14ac:dyDescent="0.25">
      <c r="A186" t="s">
        <v>994</v>
      </c>
      <c r="B186" s="19"/>
      <c r="C186" s="1"/>
      <c r="D186" s="19"/>
    </row>
    <row r="187" spans="1:4" ht="15.75" x14ac:dyDescent="0.25">
      <c r="A187" t="s">
        <v>1121</v>
      </c>
      <c r="B187" s="19"/>
      <c r="C187" s="1"/>
      <c r="D187" s="19"/>
    </row>
    <row r="188" spans="1:4" ht="15.75" x14ac:dyDescent="0.25">
      <c r="B188" s="19"/>
      <c r="C188" s="1"/>
      <c r="D188" s="19"/>
    </row>
    <row r="189" spans="1:4" ht="15.75" x14ac:dyDescent="0.25">
      <c r="A189" s="24" t="s">
        <v>1180</v>
      </c>
      <c r="B189" s="19"/>
      <c r="C189" s="1"/>
      <c r="D189" s="19"/>
    </row>
    <row r="190" spans="1:4" ht="15.75" x14ac:dyDescent="0.25">
      <c r="A190" t="s">
        <v>1186</v>
      </c>
      <c r="B190" s="19"/>
      <c r="C190" s="1"/>
      <c r="D190" s="19"/>
    </row>
    <row r="191" spans="1:4" ht="15.75" x14ac:dyDescent="0.25">
      <c r="A191" t="s">
        <v>1187</v>
      </c>
      <c r="B191" s="19"/>
      <c r="C191" s="1"/>
      <c r="D191" s="19"/>
    </row>
    <row r="192" spans="1:4" ht="15.75" x14ac:dyDescent="0.25">
      <c r="A192" t="s">
        <v>1188</v>
      </c>
      <c r="B192" s="19"/>
      <c r="C192" s="1"/>
      <c r="D192" s="19"/>
    </row>
    <row r="193" spans="1:17" ht="15.75" x14ac:dyDescent="0.25">
      <c r="B193" s="19"/>
      <c r="C193" s="1"/>
      <c r="D193" s="19"/>
    </row>
    <row r="194" spans="1:17" ht="15.75" x14ac:dyDescent="0.25">
      <c r="B194" s="19"/>
      <c r="C194" s="1"/>
      <c r="D194" s="19"/>
    </row>
    <row r="195" spans="1:17" ht="15.75" x14ac:dyDescent="0.25">
      <c r="A195" t="s">
        <v>1189</v>
      </c>
      <c r="B195" s="19"/>
      <c r="C195" s="1"/>
      <c r="D195" s="19"/>
    </row>
    <row r="196" spans="1:17" ht="15.75" x14ac:dyDescent="0.25">
      <c r="A196" t="s">
        <v>1181</v>
      </c>
      <c r="B196" s="19"/>
      <c r="C196" s="1"/>
      <c r="D196" s="19"/>
    </row>
    <row r="197" spans="1:17" ht="15.75" x14ac:dyDescent="0.25">
      <c r="A197" t="s">
        <v>1197</v>
      </c>
      <c r="B197" s="19"/>
      <c r="C197" s="1"/>
      <c r="D197" s="19"/>
    </row>
    <row r="198" spans="1:17" ht="15.75" x14ac:dyDescent="0.25">
      <c r="A198" t="s">
        <v>1182</v>
      </c>
      <c r="B198" s="19"/>
      <c r="C198" s="1"/>
      <c r="D198" s="19"/>
    </row>
    <row r="199" spans="1:17" ht="15.75" x14ac:dyDescent="0.25">
      <c r="A199" t="s">
        <v>1183</v>
      </c>
      <c r="B199" s="19"/>
      <c r="C199" s="1"/>
      <c r="D199" s="19"/>
    </row>
    <row r="200" spans="1:17" ht="15.75" x14ac:dyDescent="0.25">
      <c r="A200" t="s">
        <v>1198</v>
      </c>
      <c r="B200" s="19"/>
      <c r="C200" s="1"/>
      <c r="D200" s="19"/>
      <c r="E200" s="19"/>
      <c r="F200" s="19"/>
      <c r="G200" s="19"/>
      <c r="H200" s="19"/>
      <c r="I200" s="19"/>
      <c r="J200" s="19"/>
      <c r="K200" s="19"/>
      <c r="L200" s="19"/>
      <c r="M200" s="19"/>
      <c r="N200" s="19"/>
      <c r="O200" s="19"/>
      <c r="P200" s="19"/>
      <c r="Q200" s="19"/>
    </row>
    <row r="201" spans="1:17" ht="15.75" x14ac:dyDescent="0.25">
      <c r="A201" t="s">
        <v>1199</v>
      </c>
      <c r="B201" s="19"/>
      <c r="C201" s="1"/>
      <c r="D201" s="19"/>
      <c r="E201" s="19"/>
      <c r="F201" s="19"/>
      <c r="G201" s="19"/>
      <c r="H201" s="19"/>
      <c r="I201" s="19"/>
      <c r="J201" s="19"/>
      <c r="K201" s="19"/>
      <c r="L201" s="19"/>
      <c r="M201" s="19"/>
      <c r="N201" s="19"/>
      <c r="O201" s="19"/>
      <c r="P201" s="19"/>
      <c r="Q201" s="19"/>
    </row>
    <row r="202" spans="1:17" ht="15.75" x14ac:dyDescent="0.25">
      <c r="B202" s="19"/>
      <c r="C202" s="1"/>
      <c r="D202" s="19"/>
      <c r="E202" s="19"/>
      <c r="F202" s="19"/>
      <c r="G202" s="19"/>
      <c r="H202" s="19"/>
      <c r="I202" s="19"/>
      <c r="J202" s="19"/>
      <c r="K202" s="19"/>
      <c r="L202" s="19"/>
      <c r="M202" s="19"/>
      <c r="N202" s="19"/>
      <c r="O202" s="19"/>
      <c r="P202" s="19"/>
      <c r="Q202" s="19"/>
    </row>
    <row r="203" spans="1:17" ht="15.75" x14ac:dyDescent="0.25">
      <c r="A203" t="s">
        <v>1200</v>
      </c>
      <c r="B203" s="19"/>
      <c r="C203" s="1"/>
      <c r="D203" s="19"/>
      <c r="E203" s="19"/>
      <c r="F203" s="19"/>
      <c r="G203" s="19"/>
      <c r="H203" s="19"/>
      <c r="I203" s="19"/>
      <c r="J203" s="19"/>
      <c r="K203" s="19"/>
      <c r="L203" s="19"/>
      <c r="M203" s="19"/>
      <c r="N203" s="19"/>
      <c r="O203" s="19"/>
      <c r="P203" s="19"/>
      <c r="Q203" s="19"/>
    </row>
    <row r="204" spans="1:17" ht="15.75" x14ac:dyDescent="0.25">
      <c r="A204" s="41" t="s">
        <v>1184</v>
      </c>
      <c r="B204" s="19"/>
      <c r="C204" s="1"/>
      <c r="D204" s="19"/>
      <c r="E204" s="19"/>
      <c r="F204" s="19"/>
      <c r="G204" s="19"/>
      <c r="H204" s="19"/>
      <c r="I204" s="19"/>
      <c r="J204" s="19"/>
      <c r="K204" s="19"/>
      <c r="L204" s="19"/>
      <c r="M204" s="19"/>
      <c r="N204" s="19"/>
      <c r="O204" s="19"/>
      <c r="P204" s="19"/>
      <c r="Q204" s="19"/>
    </row>
    <row r="205" spans="1:17" ht="15.75" x14ac:dyDescent="0.25">
      <c r="A205" t="s">
        <v>1190</v>
      </c>
      <c r="B205" s="19"/>
      <c r="C205" s="1"/>
      <c r="D205" s="19"/>
      <c r="E205" s="19"/>
      <c r="F205" s="19"/>
      <c r="G205" s="19"/>
      <c r="H205" s="19"/>
      <c r="I205" s="19"/>
      <c r="J205" s="19"/>
      <c r="K205" s="19"/>
      <c r="L205" s="19"/>
      <c r="M205" s="19"/>
      <c r="N205" s="19"/>
      <c r="O205" s="19"/>
      <c r="P205" s="19"/>
      <c r="Q205" s="19"/>
    </row>
    <row r="206" spans="1:17" ht="15.75" x14ac:dyDescent="0.25">
      <c r="B206" s="19"/>
      <c r="C206" s="1"/>
      <c r="D206" s="19"/>
      <c r="E206" s="19"/>
      <c r="F206" s="19"/>
      <c r="G206" s="19"/>
      <c r="H206" s="19"/>
      <c r="I206" s="19"/>
      <c r="J206" s="19"/>
      <c r="K206" s="19"/>
      <c r="L206" s="19"/>
      <c r="M206" s="19"/>
      <c r="N206" s="19"/>
      <c r="O206" s="19"/>
      <c r="P206" s="19"/>
      <c r="Q206" s="19"/>
    </row>
    <row r="207" spans="1:17" x14ac:dyDescent="0.2">
      <c r="A207" t="s">
        <v>1185</v>
      </c>
      <c r="E207" s="19"/>
      <c r="F207" s="19"/>
      <c r="G207" s="19"/>
      <c r="H207" s="19"/>
      <c r="I207" s="19"/>
      <c r="J207" s="19"/>
      <c r="K207" s="19"/>
      <c r="L207" s="19"/>
      <c r="M207" s="19"/>
      <c r="N207" s="19"/>
      <c r="O207" s="19"/>
      <c r="P207" s="19"/>
      <c r="Q207" s="19"/>
    </row>
    <row r="208" spans="1:17" x14ac:dyDescent="0.2">
      <c r="E208" s="19"/>
      <c r="F208" s="19"/>
      <c r="G208" s="19"/>
      <c r="H208" s="19"/>
      <c r="I208" s="19"/>
      <c r="J208" s="19"/>
      <c r="K208" s="19"/>
      <c r="L208" s="19"/>
      <c r="M208" s="19"/>
      <c r="N208" s="19"/>
      <c r="O208" s="19"/>
      <c r="P208" s="19"/>
      <c r="Q208" s="19"/>
    </row>
    <row r="209" spans="1:17" x14ac:dyDescent="0.2">
      <c r="A209" t="s">
        <v>1192</v>
      </c>
      <c r="E209" s="19"/>
      <c r="F209" s="19"/>
      <c r="G209" s="19"/>
      <c r="H209" s="19"/>
      <c r="I209" s="19"/>
      <c r="J209" s="19"/>
      <c r="K209" s="19"/>
      <c r="L209" s="19"/>
      <c r="M209" s="19"/>
      <c r="N209" s="19"/>
      <c r="O209" s="19"/>
      <c r="P209" s="19"/>
      <c r="Q209" s="19"/>
    </row>
    <row r="210" spans="1:17" x14ac:dyDescent="0.2">
      <c r="E210" s="19"/>
      <c r="F210" s="19"/>
      <c r="G210" s="19"/>
      <c r="H210" s="19"/>
      <c r="I210" s="19"/>
      <c r="J210" s="19"/>
      <c r="K210" s="19"/>
      <c r="L210" s="19"/>
      <c r="M210" s="19"/>
      <c r="N210" s="19"/>
      <c r="O210" s="19"/>
      <c r="P210" s="19"/>
      <c r="Q210" s="19"/>
    </row>
    <row r="211" spans="1:17" x14ac:dyDescent="0.2">
      <c r="A211" t="s">
        <v>1191</v>
      </c>
      <c r="E211" s="19"/>
      <c r="F211" s="19"/>
      <c r="G211" s="19"/>
      <c r="H211" s="19"/>
      <c r="I211" s="19"/>
      <c r="J211" s="19"/>
      <c r="K211" s="19"/>
      <c r="L211" s="19"/>
      <c r="M211" s="19"/>
      <c r="N211" s="19"/>
      <c r="O211" s="19"/>
      <c r="P211" s="19"/>
      <c r="Q211" s="19"/>
    </row>
    <row r="212" spans="1:17" x14ac:dyDescent="0.2">
      <c r="A212" t="s">
        <v>1201</v>
      </c>
      <c r="E212" s="19"/>
      <c r="F212" s="19"/>
      <c r="G212" s="19"/>
      <c r="H212" s="19"/>
      <c r="I212" s="19"/>
      <c r="J212" s="19"/>
      <c r="K212" s="19"/>
      <c r="L212" s="19"/>
      <c r="M212" s="19"/>
      <c r="N212" s="19"/>
      <c r="O212" s="19"/>
      <c r="P212" s="19"/>
      <c r="Q212" s="19"/>
    </row>
    <row r="213" spans="1:17" x14ac:dyDescent="0.2">
      <c r="A213" t="s">
        <v>1193</v>
      </c>
      <c r="E213" s="19"/>
      <c r="F213" s="19"/>
      <c r="G213" s="19"/>
      <c r="H213" s="19"/>
      <c r="I213" s="19"/>
      <c r="J213" s="19"/>
      <c r="K213" s="19"/>
      <c r="L213" s="19"/>
      <c r="M213" s="19"/>
      <c r="N213" s="19"/>
      <c r="O213" s="19"/>
      <c r="P213" s="19"/>
      <c r="Q213" s="19"/>
    </row>
    <row r="214" spans="1:17" x14ac:dyDescent="0.2">
      <c r="A214" t="s">
        <v>1194</v>
      </c>
      <c r="C214" t="s">
        <v>1195</v>
      </c>
      <c r="E214" s="19"/>
      <c r="F214" s="19"/>
      <c r="G214" s="19"/>
      <c r="H214" s="19"/>
      <c r="I214" s="19"/>
      <c r="J214" s="19"/>
      <c r="K214" s="19"/>
      <c r="L214" s="19"/>
      <c r="M214" s="19"/>
      <c r="N214" s="19"/>
      <c r="O214" s="19"/>
      <c r="P214" s="19"/>
      <c r="Q214" s="19"/>
    </row>
    <row r="215" spans="1:17" x14ac:dyDescent="0.2">
      <c r="E215" s="19"/>
      <c r="F215" s="19"/>
      <c r="G215" s="19"/>
      <c r="H215" s="19"/>
      <c r="I215" s="19"/>
      <c r="J215" s="19"/>
      <c r="K215" s="19"/>
      <c r="L215" s="19"/>
      <c r="M215" s="19"/>
      <c r="N215" s="19"/>
      <c r="O215" s="19"/>
      <c r="P215" s="19"/>
      <c r="Q215" s="19"/>
    </row>
    <row r="216" spans="1:17" x14ac:dyDescent="0.2">
      <c r="A216" t="s">
        <v>1196</v>
      </c>
      <c r="E216" s="19"/>
      <c r="F216" s="19"/>
      <c r="G216" s="19"/>
      <c r="H216" s="19"/>
      <c r="I216" s="19"/>
      <c r="J216" s="19"/>
      <c r="K216" s="19"/>
      <c r="L216" s="19"/>
      <c r="M216" s="19"/>
      <c r="N216" s="19"/>
      <c r="O216" s="19"/>
      <c r="P216" s="19"/>
      <c r="Q216" s="19"/>
    </row>
    <row r="217" spans="1:17" x14ac:dyDescent="0.2">
      <c r="E217" s="19"/>
      <c r="F217" s="19"/>
      <c r="G217" s="19"/>
      <c r="H217" s="19"/>
      <c r="I217" s="19"/>
      <c r="J217" s="19"/>
      <c r="K217" s="19"/>
      <c r="L217" s="19"/>
      <c r="M217" s="19"/>
      <c r="N217" s="19"/>
      <c r="O217" s="19"/>
      <c r="P217" s="19"/>
      <c r="Q217" s="19"/>
    </row>
    <row r="218" spans="1:17" x14ac:dyDescent="0.2">
      <c r="B218" s="19"/>
      <c r="C218" s="19"/>
      <c r="D218" s="19"/>
      <c r="E218" s="19"/>
      <c r="F218" s="19"/>
      <c r="G218" s="19"/>
      <c r="H218" s="19"/>
      <c r="I218" s="19"/>
      <c r="J218" s="19"/>
      <c r="K218" s="19"/>
      <c r="L218" s="19"/>
      <c r="M218" s="19"/>
      <c r="N218" s="19"/>
      <c r="O218" s="19"/>
      <c r="P218" s="19"/>
      <c r="Q218" s="19"/>
    </row>
    <row r="219" spans="1:17" x14ac:dyDescent="0.2">
      <c r="B219" s="19"/>
      <c r="C219" s="19"/>
      <c r="D219" s="19"/>
      <c r="E219" s="19"/>
      <c r="F219" s="19"/>
      <c r="G219" s="19"/>
      <c r="H219" s="19"/>
      <c r="I219" s="19"/>
      <c r="J219" s="19"/>
      <c r="K219" s="19"/>
      <c r="L219" s="19"/>
      <c r="M219" s="19"/>
      <c r="N219" s="19"/>
      <c r="O219" s="19"/>
      <c r="P219" s="19"/>
      <c r="Q219" s="19"/>
    </row>
    <row r="220" spans="1:17" x14ac:dyDescent="0.2">
      <c r="B220" s="19"/>
      <c r="C220" s="19"/>
      <c r="D220" s="19"/>
      <c r="E220" s="19"/>
      <c r="F220" s="19"/>
      <c r="G220" s="19"/>
      <c r="H220" s="19"/>
      <c r="I220" s="19"/>
      <c r="J220" s="19"/>
      <c r="K220" s="19"/>
      <c r="L220" s="19"/>
      <c r="M220" s="19"/>
      <c r="N220" s="19"/>
      <c r="O220" s="19"/>
      <c r="P220" s="19"/>
      <c r="Q220" s="19"/>
    </row>
    <row r="221" spans="1:17" ht="15.75" x14ac:dyDescent="0.25">
      <c r="A221" s="1"/>
      <c r="B221" s="19"/>
      <c r="C221" s="19"/>
      <c r="D221" s="19"/>
      <c r="E221" s="19"/>
      <c r="F221" s="19"/>
      <c r="G221" s="19"/>
      <c r="H221" s="19"/>
      <c r="I221" s="19"/>
      <c r="J221" s="19"/>
      <c r="K221" s="19"/>
      <c r="L221" s="19"/>
      <c r="M221" s="19"/>
      <c r="N221" s="19"/>
      <c r="O221" s="19"/>
      <c r="P221" s="19"/>
      <c r="Q221" s="19"/>
    </row>
    <row r="222" spans="1:17" ht="18" x14ac:dyDescent="0.25">
      <c r="A222" s="3" t="s">
        <v>989</v>
      </c>
      <c r="B222" s="19"/>
      <c r="C222" s="19"/>
      <c r="D222" s="19"/>
      <c r="E222" s="19"/>
      <c r="F222" s="19"/>
      <c r="G222" s="19"/>
      <c r="H222" s="19"/>
      <c r="I222" s="19"/>
      <c r="J222" s="19"/>
      <c r="K222" s="19"/>
      <c r="L222" s="19"/>
      <c r="M222" s="19"/>
      <c r="N222" s="19"/>
      <c r="O222" s="19"/>
      <c r="P222" s="19"/>
      <c r="Q222" s="19"/>
    </row>
    <row r="223" spans="1:17" x14ac:dyDescent="0.2">
      <c r="A223" s="6" t="s">
        <v>689</v>
      </c>
      <c r="B223" s="19"/>
      <c r="C223" s="19"/>
      <c r="D223" s="19"/>
      <c r="E223" s="19"/>
      <c r="F223" s="19"/>
      <c r="G223" s="19"/>
      <c r="H223" s="19"/>
      <c r="I223" s="19"/>
      <c r="J223" s="19"/>
      <c r="K223" s="19"/>
      <c r="L223" s="19"/>
      <c r="M223" s="19"/>
      <c r="N223" s="19"/>
      <c r="O223" s="19"/>
      <c r="P223" s="19"/>
      <c r="Q223" s="19"/>
    </row>
    <row r="224" spans="1:17" x14ac:dyDescent="0.2">
      <c r="A224" s="6" t="s">
        <v>990</v>
      </c>
      <c r="B224" s="19"/>
      <c r="C224" s="19"/>
      <c r="D224" s="19"/>
      <c r="E224" s="19"/>
      <c r="F224" s="19"/>
      <c r="G224" s="19"/>
      <c r="H224" s="19"/>
      <c r="I224" s="19"/>
      <c r="J224" s="19"/>
      <c r="K224" s="19"/>
      <c r="L224" s="19"/>
      <c r="M224" s="19"/>
      <c r="N224" s="19"/>
      <c r="O224" s="19"/>
      <c r="P224" s="19"/>
      <c r="Q224" s="19"/>
    </row>
    <row r="225" spans="1:17" x14ac:dyDescent="0.2">
      <c r="A225" s="6" t="s">
        <v>991</v>
      </c>
      <c r="B225" s="19"/>
      <c r="C225" s="19"/>
      <c r="D225" s="19"/>
      <c r="E225" s="19"/>
      <c r="F225" s="19"/>
      <c r="G225" s="19"/>
      <c r="H225" s="19"/>
      <c r="I225" s="19"/>
      <c r="J225" s="19"/>
      <c r="K225" s="19"/>
      <c r="L225" s="19"/>
      <c r="M225" s="19"/>
      <c r="N225" s="19"/>
      <c r="O225" s="19"/>
      <c r="P225" s="19"/>
      <c r="Q225" s="19"/>
    </row>
    <row r="226" spans="1:17" x14ac:dyDescent="0.2">
      <c r="A226" s="6" t="s">
        <v>1202</v>
      </c>
      <c r="B226" s="19"/>
      <c r="C226" s="19"/>
      <c r="D226" s="19"/>
      <c r="E226" s="19"/>
      <c r="F226" s="19"/>
      <c r="G226" s="19"/>
      <c r="H226" s="19"/>
      <c r="I226" s="19"/>
      <c r="J226" s="19"/>
      <c r="K226" s="19"/>
      <c r="L226" s="19"/>
      <c r="M226" s="19"/>
      <c r="N226" s="19"/>
      <c r="O226" s="19"/>
      <c r="P226" s="19"/>
      <c r="Q226" s="19"/>
    </row>
    <row r="227" spans="1:17" x14ac:dyDescent="0.2">
      <c r="A227" s="19"/>
      <c r="B227" s="19"/>
      <c r="C227" s="19"/>
      <c r="D227" s="19"/>
      <c r="E227" s="19"/>
      <c r="F227" s="19"/>
      <c r="G227" s="19"/>
      <c r="H227" s="19"/>
      <c r="I227" s="19"/>
      <c r="J227" s="19"/>
      <c r="K227" s="19"/>
      <c r="L227" s="19"/>
      <c r="M227" s="19"/>
      <c r="N227" s="19"/>
      <c r="O227" s="19"/>
      <c r="P227" s="19"/>
      <c r="Q227" s="19"/>
    </row>
    <row r="228" spans="1:17" x14ac:dyDescent="0.2">
      <c r="A228" s="19"/>
      <c r="B228" s="19"/>
      <c r="C228" s="19"/>
      <c r="D228" s="19"/>
      <c r="E228" s="19"/>
      <c r="F228" s="19"/>
      <c r="G228" s="19"/>
      <c r="H228" s="19"/>
      <c r="I228" s="19"/>
      <c r="J228" s="19"/>
      <c r="K228" s="19"/>
      <c r="L228" s="19"/>
      <c r="M228" s="19"/>
      <c r="N228" s="19"/>
      <c r="O228" s="19"/>
      <c r="P228" s="19"/>
      <c r="Q228" s="19"/>
    </row>
    <row r="229" spans="1:17" x14ac:dyDescent="0.2">
      <c r="A229" s="19"/>
      <c r="B229" s="19"/>
      <c r="C229" s="19"/>
      <c r="D229" s="19"/>
      <c r="E229" s="19"/>
      <c r="F229" s="19"/>
      <c r="G229" s="19"/>
      <c r="H229" s="19"/>
      <c r="I229" s="19"/>
      <c r="J229" s="19"/>
      <c r="K229" s="19"/>
      <c r="L229" s="19"/>
      <c r="M229" s="19"/>
      <c r="N229" s="19"/>
      <c r="O229" s="19"/>
      <c r="P229" s="19"/>
      <c r="Q229" s="19"/>
    </row>
    <row r="230" spans="1:17" x14ac:dyDescent="0.2">
      <c r="A230" s="19"/>
      <c r="B230" s="19"/>
      <c r="C230" s="19"/>
      <c r="D230" s="19"/>
      <c r="E230" s="19"/>
      <c r="F230" s="19"/>
      <c r="G230" s="19"/>
      <c r="H230" s="19"/>
      <c r="I230" s="19"/>
      <c r="J230" s="19"/>
      <c r="K230" s="19"/>
      <c r="L230" s="19"/>
      <c r="M230" s="19"/>
      <c r="N230" s="19"/>
      <c r="O230" s="19"/>
      <c r="P230" s="19"/>
      <c r="Q230" s="19"/>
    </row>
    <row r="231" spans="1:17" x14ac:dyDescent="0.2">
      <c r="A231" s="19"/>
      <c r="B231" s="19"/>
      <c r="C231" s="19"/>
      <c r="D231" s="19"/>
      <c r="E231" s="19"/>
      <c r="F231" s="19"/>
      <c r="G231" s="19"/>
      <c r="H231" s="19"/>
      <c r="I231" s="19"/>
      <c r="J231" s="19"/>
      <c r="K231" s="19"/>
      <c r="L231" s="19"/>
      <c r="M231" s="19"/>
      <c r="N231" s="19"/>
      <c r="O231" s="19"/>
      <c r="P231" s="19"/>
      <c r="Q231" s="19"/>
    </row>
    <row r="232" spans="1:17" x14ac:dyDescent="0.2">
      <c r="A232" s="19"/>
      <c r="B232" s="19"/>
      <c r="C232" s="19"/>
      <c r="D232" s="19"/>
      <c r="E232" s="19"/>
      <c r="F232" s="19"/>
      <c r="G232" s="19"/>
      <c r="H232" s="19"/>
      <c r="I232" s="19"/>
      <c r="J232" s="19"/>
      <c r="K232" s="19"/>
      <c r="L232" s="19"/>
      <c r="M232" s="19"/>
      <c r="N232" s="19"/>
      <c r="O232" s="19"/>
      <c r="P232" s="19"/>
      <c r="Q232" s="19"/>
    </row>
    <row r="233" spans="1:17" x14ac:dyDescent="0.2">
      <c r="A233" s="19"/>
      <c r="B233" s="19"/>
      <c r="C233" s="19"/>
      <c r="D233" s="19"/>
      <c r="E233" s="19"/>
      <c r="F233" s="19"/>
      <c r="G233" s="19"/>
      <c r="H233" s="19"/>
      <c r="I233" s="19"/>
      <c r="J233" s="19"/>
      <c r="K233" s="19"/>
      <c r="L233" s="19"/>
      <c r="M233" s="19"/>
      <c r="N233" s="19"/>
      <c r="O233" s="19"/>
      <c r="P233" s="19"/>
      <c r="Q233" s="19"/>
    </row>
    <row r="234" spans="1:17" x14ac:dyDescent="0.2">
      <c r="A234" s="19"/>
      <c r="B234" s="19"/>
      <c r="C234" s="19"/>
      <c r="D234" s="19"/>
      <c r="E234" s="19"/>
      <c r="F234" s="19"/>
      <c r="G234" s="19"/>
      <c r="H234" s="19"/>
      <c r="I234" s="19"/>
      <c r="J234" s="19"/>
      <c r="K234" s="19"/>
      <c r="L234" s="19"/>
      <c r="M234" s="19"/>
      <c r="N234" s="19"/>
      <c r="O234" s="19"/>
      <c r="P234" s="19"/>
      <c r="Q234" s="19"/>
    </row>
    <row r="235" spans="1:17" x14ac:dyDescent="0.2">
      <c r="A235" s="19"/>
      <c r="B235" s="19"/>
      <c r="C235" s="19"/>
      <c r="D235" s="19"/>
      <c r="E235" s="19"/>
      <c r="F235" s="19"/>
      <c r="G235" s="19"/>
      <c r="H235" s="19"/>
      <c r="I235" s="19"/>
      <c r="J235" s="19"/>
      <c r="K235" s="19"/>
      <c r="L235" s="19"/>
      <c r="M235" s="19"/>
      <c r="N235" s="19"/>
      <c r="O235" s="19"/>
      <c r="P235" s="19"/>
      <c r="Q235" s="19"/>
    </row>
    <row r="236" spans="1:17" x14ac:dyDescent="0.2">
      <c r="A236" s="19"/>
      <c r="B236" s="19"/>
      <c r="C236" s="19"/>
      <c r="D236" s="19"/>
      <c r="E236" s="19"/>
      <c r="F236" s="19"/>
      <c r="G236" s="19"/>
      <c r="H236" s="19"/>
      <c r="I236" s="19"/>
      <c r="J236" s="19"/>
      <c r="K236" s="19"/>
      <c r="L236" s="19"/>
      <c r="M236" s="19"/>
      <c r="N236" s="19"/>
      <c r="O236" s="19"/>
      <c r="P236" s="19"/>
      <c r="Q236" s="19"/>
    </row>
    <row r="237" spans="1:17" x14ac:dyDescent="0.2">
      <c r="A237" s="19"/>
      <c r="B237" s="19"/>
      <c r="C237" s="19"/>
      <c r="D237" s="19"/>
      <c r="E237" s="19"/>
      <c r="F237" s="19"/>
      <c r="G237" s="19"/>
      <c r="H237" s="19"/>
      <c r="I237" s="19"/>
      <c r="J237" s="19"/>
      <c r="K237" s="19"/>
      <c r="L237" s="19"/>
      <c r="M237" s="19"/>
      <c r="N237" s="19"/>
      <c r="O237" s="19"/>
      <c r="P237" s="19"/>
      <c r="Q237" s="19"/>
    </row>
    <row r="238" spans="1:17" x14ac:dyDescent="0.2">
      <c r="A238" s="19"/>
      <c r="B238" s="19"/>
      <c r="C238" s="19"/>
      <c r="D238" s="19"/>
      <c r="E238" s="19"/>
      <c r="F238" s="19"/>
      <c r="G238" s="19"/>
      <c r="H238" s="19"/>
      <c r="I238" s="19"/>
      <c r="J238" s="19"/>
      <c r="K238" s="19"/>
      <c r="L238" s="19"/>
      <c r="M238" s="19"/>
      <c r="N238" s="19"/>
      <c r="O238" s="19"/>
      <c r="P238" s="19"/>
      <c r="Q238" s="19"/>
    </row>
    <row r="239" spans="1:17" x14ac:dyDescent="0.2">
      <c r="A239" s="19"/>
      <c r="B239" s="19"/>
      <c r="C239" s="19"/>
      <c r="D239" s="19"/>
      <c r="E239" s="19"/>
      <c r="F239" s="19"/>
      <c r="G239" s="19"/>
      <c r="H239" s="19"/>
      <c r="I239" s="19"/>
      <c r="J239" s="19"/>
      <c r="K239" s="19"/>
      <c r="L239" s="19"/>
      <c r="M239" s="19"/>
      <c r="N239" s="19"/>
      <c r="O239" s="19"/>
      <c r="P239" s="19"/>
      <c r="Q239" s="19"/>
    </row>
    <row r="240" spans="1:17" x14ac:dyDescent="0.2">
      <c r="A240" s="19"/>
      <c r="B240" s="19"/>
      <c r="C240" s="19"/>
      <c r="D240" s="19"/>
      <c r="E240" s="19"/>
      <c r="F240" s="19"/>
      <c r="G240" s="19"/>
      <c r="H240" s="19"/>
      <c r="I240" s="19"/>
      <c r="J240" s="19"/>
      <c r="K240" s="19"/>
      <c r="L240" s="19"/>
      <c r="M240" s="19"/>
      <c r="N240" s="19"/>
      <c r="O240" s="19"/>
      <c r="P240" s="19"/>
      <c r="Q240" s="19"/>
    </row>
    <row r="241" spans="1:17" ht="15.75" x14ac:dyDescent="0.25">
      <c r="A241" s="1"/>
      <c r="B241" s="19"/>
      <c r="C241" s="19"/>
      <c r="D241" s="19"/>
      <c r="E241" s="19"/>
      <c r="F241" s="19"/>
      <c r="G241" s="19"/>
      <c r="H241" s="19"/>
      <c r="I241" s="19"/>
      <c r="J241" s="19"/>
      <c r="K241" s="19"/>
      <c r="L241" s="19"/>
      <c r="M241" s="19"/>
      <c r="N241" s="19"/>
      <c r="O241" s="19"/>
      <c r="P241" s="19"/>
      <c r="Q241" s="19"/>
    </row>
    <row r="242" spans="1:17" ht="15.75" x14ac:dyDescent="0.25">
      <c r="A242" s="1"/>
      <c r="B242" s="19"/>
      <c r="C242" s="19"/>
      <c r="D242" s="19"/>
      <c r="E242" s="19"/>
      <c r="F242" s="19"/>
      <c r="G242" s="19"/>
      <c r="H242" s="19"/>
      <c r="I242" s="19"/>
      <c r="J242" s="19"/>
      <c r="K242" s="19"/>
      <c r="L242" s="19"/>
      <c r="M242" s="19"/>
      <c r="N242" s="19"/>
      <c r="O242" s="19"/>
      <c r="P242" s="19"/>
      <c r="Q242" s="19"/>
    </row>
    <row r="243" spans="1:17" x14ac:dyDescent="0.2">
      <c r="A243" s="19"/>
      <c r="B243" s="19"/>
      <c r="C243" s="19"/>
      <c r="D243" s="19"/>
      <c r="E243" s="19"/>
      <c r="F243" s="19"/>
      <c r="G243" s="19"/>
      <c r="H243" s="19"/>
      <c r="I243" s="19"/>
      <c r="J243" s="19"/>
      <c r="K243" s="19"/>
      <c r="L243" s="19"/>
      <c r="M243" s="19"/>
      <c r="N243" s="19"/>
      <c r="O243" s="19"/>
      <c r="P243" s="19"/>
      <c r="Q243" s="19"/>
    </row>
  </sheetData>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Readme</vt:lpstr>
      <vt:lpstr>1 Number Text Data</vt:lpstr>
      <vt:lpstr>2 Date Time Data</vt:lpstr>
      <vt:lpstr>3 Basic Formulas</vt:lpstr>
      <vt:lpstr>4 Advanced Formulas</vt:lpstr>
      <vt:lpstr>5 Advanced Mathematics</vt:lpstr>
      <vt:lpstr>6 Charts- Column Line</vt:lpstr>
      <vt:lpstr>7 Charts -XY Data</vt:lpstr>
      <vt:lpstr>8 Charts Date Data</vt:lpstr>
      <vt:lpstr>9 Charts- Series</vt:lpstr>
      <vt:lpstr>10 Charts Dual axes</vt:lpstr>
      <vt:lpstr>11 Charts Trendlines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2020-07-27T16:56:09Z</dcterms:created>
  <dcterms:modified xsi:type="dcterms:W3CDTF">2021-07-07T16:13:25Z</dcterms:modified>
</cp:coreProperties>
</file>