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80" windowHeight="80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1" i="1"/>
  <c r="C11" s="1"/>
  <c r="B12"/>
  <c r="C12" s="1"/>
  <c r="B13"/>
  <c r="C13" s="1"/>
  <c r="B14"/>
  <c r="C14" s="1"/>
  <c r="B15"/>
  <c r="C15" s="1"/>
  <c r="B16"/>
  <c r="C16" s="1"/>
  <c r="B17"/>
  <c r="C17" s="1"/>
  <c r="B18"/>
  <c r="C18" s="1"/>
  <c r="B19"/>
  <c r="C19" s="1"/>
  <c r="B20"/>
  <c r="C20" s="1"/>
  <c r="C10"/>
  <c r="B10"/>
  <c r="C3"/>
  <c r="C4"/>
  <c r="C5"/>
  <c r="C6"/>
  <c r="C2"/>
  <c r="E2" s="1"/>
  <c r="E3"/>
  <c r="E4"/>
  <c r="E5"/>
  <c r="E6"/>
  <c r="B3"/>
  <c r="B4"/>
  <c r="B5"/>
  <c r="B6"/>
  <c r="B2"/>
  <c r="G6"/>
  <c r="G5"/>
  <c r="G4"/>
  <c r="G3"/>
  <c r="D3"/>
  <c r="H3" s="1"/>
  <c r="I3" s="1"/>
  <c r="D4"/>
  <c r="H4" s="1"/>
  <c r="I4" s="1"/>
  <c r="D5"/>
  <c r="H5" s="1"/>
  <c r="I5" s="1"/>
  <c r="D6"/>
  <c r="H6" s="1"/>
  <c r="I6" s="1"/>
  <c r="D2"/>
  <c r="H2" s="1"/>
  <c r="I2" s="1"/>
  <c r="F6" l="1"/>
  <c r="F4"/>
  <c r="F2"/>
  <c r="F5"/>
  <c r="F3"/>
</calcChain>
</file>

<file path=xl/sharedStrings.xml><?xml version="1.0" encoding="utf-8"?>
<sst xmlns="http://schemas.openxmlformats.org/spreadsheetml/2006/main" count="12" uniqueCount="12">
  <si>
    <t>diameter in m</t>
  </si>
  <si>
    <t>number of grains in a gram of sample</t>
  </si>
  <si>
    <t>diameter in microns</t>
  </si>
  <si>
    <t>number of particles in a gram (at 2.7 gm/cm-3)</t>
  </si>
  <si>
    <t>volume of each grain (cm-3)</t>
  </si>
  <si>
    <t>diameter in cm</t>
  </si>
  <si>
    <t>radius in m</t>
  </si>
  <si>
    <t>surface area of a single grain in m2</t>
  </si>
  <si>
    <t>surface area of a gm of these grains m2)</t>
  </si>
  <si>
    <t>measured d13C</t>
  </si>
  <si>
    <t>Fterr</t>
  </si>
  <si>
    <t>Fmar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</si>
</sst>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F11" sqref="F11"/>
    </sheetView>
  </sheetViews>
  <sheetFormatPr defaultRowHeight="15"/>
  <cols>
    <col min="1" max="1" width="13.140625" customWidth="1"/>
    <col min="2" max="3" width="15.5703125" customWidth="1"/>
    <col min="5" max="5" width="12" bestFit="1" customWidth="1"/>
    <col min="6" max="6" width="12" customWidth="1"/>
    <col min="7" max="7" width="12" bestFit="1" customWidth="1"/>
    <col min="8" max="8" width="11" bestFit="1" customWidth="1"/>
    <col min="9" max="9" width="12.140625" customWidth="1"/>
  </cols>
  <sheetData>
    <row r="1" spans="1:9" s="1" customFormat="1" ht="75">
      <c r="A1" s="1" t="s">
        <v>2</v>
      </c>
      <c r="B1" s="1" t="s">
        <v>0</v>
      </c>
      <c r="C1" s="1" t="s">
        <v>5</v>
      </c>
      <c r="D1" s="1" t="s">
        <v>6</v>
      </c>
      <c r="E1" s="1" t="s">
        <v>4</v>
      </c>
      <c r="F1" s="1" t="s">
        <v>3</v>
      </c>
      <c r="G1" s="1" t="s">
        <v>1</v>
      </c>
      <c r="H1" s="1" t="s">
        <v>7</v>
      </c>
      <c r="I1" s="1" t="s">
        <v>8</v>
      </c>
    </row>
    <row r="2" spans="1:9">
      <c r="A2">
        <v>1000</v>
      </c>
      <c r="B2">
        <f>A2/(10^6)</f>
        <v>1E-3</v>
      </c>
      <c r="C2">
        <f>B2*100</f>
        <v>0.1</v>
      </c>
      <c r="D2">
        <f>B2/2</f>
        <v>5.0000000000000001E-4</v>
      </c>
      <c r="E2">
        <f>(4/3)*3.14*((C2/2)^3)</f>
        <v>5.2333333333333344E-4</v>
      </c>
      <c r="F2">
        <f>0.37/E2</f>
        <v>707.00636942675146</v>
      </c>
      <c r="G2">
        <v>708</v>
      </c>
      <c r="H2">
        <f>4*3.14*(D2^2)</f>
        <v>3.14E-6</v>
      </c>
      <c r="I2">
        <f>G2*H2</f>
        <v>2.2231199999999999E-3</v>
      </c>
    </row>
    <row r="3" spans="1:9">
      <c r="A3">
        <v>100</v>
      </c>
      <c r="B3">
        <f t="shared" ref="B3:B6" si="0">A3/(10^6)</f>
        <v>1E-4</v>
      </c>
      <c r="C3">
        <f t="shared" ref="C3:C6" si="1">B3*100</f>
        <v>0.01</v>
      </c>
      <c r="D3">
        <f t="shared" ref="D3:D6" si="2">B3/2</f>
        <v>5.0000000000000002E-5</v>
      </c>
      <c r="E3">
        <f t="shared" ref="E3:E6" si="3">(4/3)*3.14*((C3/2)^3)</f>
        <v>5.2333333333333344E-7</v>
      </c>
      <c r="F3">
        <f t="shared" ref="F3:F6" si="4">0.37/E3</f>
        <v>707006.36942675139</v>
      </c>
      <c r="G3">
        <f>7.08*10^5</f>
        <v>708000</v>
      </c>
      <c r="H3">
        <f t="shared" ref="H3:H6" si="5">4*3.14*(D3^2)</f>
        <v>3.1400000000000003E-8</v>
      </c>
      <c r="I3">
        <f t="shared" ref="I3:I6" si="6">G3*H3</f>
        <v>2.2231200000000003E-2</v>
      </c>
    </row>
    <row r="4" spans="1:9">
      <c r="A4">
        <v>20</v>
      </c>
      <c r="B4">
        <f t="shared" si="0"/>
        <v>2.0000000000000002E-5</v>
      </c>
      <c r="C4">
        <f t="shared" si="1"/>
        <v>2E-3</v>
      </c>
      <c r="D4">
        <f t="shared" si="2"/>
        <v>1.0000000000000001E-5</v>
      </c>
      <c r="E4">
        <f t="shared" si="3"/>
        <v>4.1866666666666671E-9</v>
      </c>
      <c r="F4">
        <f t="shared" si="4"/>
        <v>88375796.178343937</v>
      </c>
      <c r="G4">
        <f>8.85*10^7</f>
        <v>88500000</v>
      </c>
      <c r="H4">
        <f t="shared" si="5"/>
        <v>1.2560000000000002E-9</v>
      </c>
      <c r="I4">
        <f t="shared" si="6"/>
        <v>0.11115600000000002</v>
      </c>
    </row>
    <row r="5" spans="1:9">
      <c r="A5">
        <v>4</v>
      </c>
      <c r="B5">
        <f t="shared" si="0"/>
        <v>3.9999999999999998E-6</v>
      </c>
      <c r="C5">
        <f t="shared" si="1"/>
        <v>3.9999999999999996E-4</v>
      </c>
      <c r="D5">
        <f t="shared" si="2"/>
        <v>1.9999999999999999E-6</v>
      </c>
      <c r="E5">
        <f t="shared" si="3"/>
        <v>3.3493333333333324E-11</v>
      </c>
      <c r="F5">
        <f t="shared" si="4"/>
        <v>11046974522.292997</v>
      </c>
      <c r="G5">
        <f>1.11*10^10</f>
        <v>11100000000.000002</v>
      </c>
      <c r="H5">
        <f t="shared" si="5"/>
        <v>5.0239999999999999E-11</v>
      </c>
      <c r="I5">
        <f t="shared" si="6"/>
        <v>0.55766400000000005</v>
      </c>
    </row>
    <row r="6" spans="1:9">
      <c r="A6">
        <v>1</v>
      </c>
      <c r="B6">
        <f t="shared" si="0"/>
        <v>9.9999999999999995E-7</v>
      </c>
      <c r="C6">
        <f t="shared" si="1"/>
        <v>9.9999999999999991E-5</v>
      </c>
      <c r="D6">
        <f t="shared" si="2"/>
        <v>4.9999999999999998E-7</v>
      </c>
      <c r="E6">
        <f t="shared" si="3"/>
        <v>5.2333333333333319E-13</v>
      </c>
      <c r="F6">
        <f t="shared" si="4"/>
        <v>707006369426.75183</v>
      </c>
      <c r="G6">
        <f>7.08*10^11</f>
        <v>708000000000</v>
      </c>
      <c r="H6">
        <f t="shared" si="5"/>
        <v>3.1399999999999999E-12</v>
      </c>
      <c r="I6">
        <f t="shared" si="6"/>
        <v>2.2231199999999998</v>
      </c>
    </row>
    <row r="9" spans="1:9" s="1" customFormat="1" ht="30">
      <c r="A9" s="1" t="s">
        <v>9</v>
      </c>
      <c r="B9" s="1" t="s">
        <v>10</v>
      </c>
      <c r="C9" s="1" t="s">
        <v>11</v>
      </c>
    </row>
    <row r="10" spans="1:9">
      <c r="A10">
        <v>-23.3</v>
      </c>
      <c r="B10">
        <f>(A10+21)/(-26.5+21)</f>
        <v>0.41818181818181832</v>
      </c>
      <c r="C10">
        <f>1-B10</f>
        <v>0.58181818181818168</v>
      </c>
    </row>
    <row r="11" spans="1:9">
      <c r="A11">
        <v>-24.5</v>
      </c>
      <c r="B11">
        <f t="shared" ref="B11:B20" si="7">(A11+21)/(-26.5+21)</f>
        <v>0.63636363636363635</v>
      </c>
      <c r="C11">
        <f t="shared" ref="C11:C20" si="8">1-B11</f>
        <v>0.36363636363636365</v>
      </c>
    </row>
    <row r="12" spans="1:9">
      <c r="A12">
        <v>-25</v>
      </c>
      <c r="B12">
        <f t="shared" si="7"/>
        <v>0.72727272727272729</v>
      </c>
      <c r="C12">
        <f t="shared" si="8"/>
        <v>0.27272727272727271</v>
      </c>
    </row>
    <row r="13" spans="1:9">
      <c r="A13">
        <v>-25.5</v>
      </c>
      <c r="B13">
        <f t="shared" si="7"/>
        <v>0.81818181818181823</v>
      </c>
      <c r="C13">
        <f t="shared" si="8"/>
        <v>0.18181818181818177</v>
      </c>
    </row>
    <row r="14" spans="1:9">
      <c r="A14">
        <v>-25.7</v>
      </c>
      <c r="B14">
        <f t="shared" si="7"/>
        <v>0.85454545454545439</v>
      </c>
      <c r="C14">
        <f t="shared" si="8"/>
        <v>0.14545454545454561</v>
      </c>
    </row>
    <row r="15" spans="1:9">
      <c r="A15">
        <v>-25.8</v>
      </c>
      <c r="B15">
        <f t="shared" si="7"/>
        <v>0.87272727272727291</v>
      </c>
      <c r="C15">
        <f t="shared" si="8"/>
        <v>0.12727272727272709</v>
      </c>
    </row>
    <row r="16" spans="1:9">
      <c r="A16">
        <v>-26.5</v>
      </c>
      <c r="B16">
        <f t="shared" si="7"/>
        <v>1</v>
      </c>
      <c r="C16">
        <f t="shared" si="8"/>
        <v>0</v>
      </c>
    </row>
    <row r="17" spans="1:3">
      <c r="A17">
        <v>-26.2</v>
      </c>
      <c r="B17">
        <f t="shared" si="7"/>
        <v>0.94545454545454533</v>
      </c>
      <c r="C17">
        <f t="shared" si="8"/>
        <v>5.4545454545454675E-2</v>
      </c>
    </row>
    <row r="18" spans="1:3">
      <c r="A18">
        <v>-25.5</v>
      </c>
      <c r="B18">
        <f t="shared" si="7"/>
        <v>0.81818181818181823</v>
      </c>
      <c r="C18">
        <f t="shared" si="8"/>
        <v>0.18181818181818177</v>
      </c>
    </row>
    <row r="19" spans="1:3">
      <c r="A19">
        <v>-24.6</v>
      </c>
      <c r="B19">
        <f t="shared" si="7"/>
        <v>0.65454545454545476</v>
      </c>
      <c r="C19">
        <f t="shared" si="8"/>
        <v>0.34545454545454524</v>
      </c>
    </row>
    <row r="20" spans="1:3">
      <c r="A20">
        <v>-23.5</v>
      </c>
      <c r="B20">
        <f t="shared" si="7"/>
        <v>0.45454545454545453</v>
      </c>
      <c r="C20">
        <f t="shared" si="8"/>
        <v>0.54545454545454541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</dc:creator>
  <cp:lastModifiedBy>mbruckne</cp:lastModifiedBy>
  <dcterms:created xsi:type="dcterms:W3CDTF">2011-07-28T16:37:41Z</dcterms:created>
  <dcterms:modified xsi:type="dcterms:W3CDTF">2011-07-28T17:43:48Z</dcterms:modified>
</cp:coreProperties>
</file>