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125"/>
  <workbookPr showInkAnnotation="0" autoCompressPictures="0"/>
  <bookViews>
    <workbookView xWindow="0" yWindow="0" windowWidth="25600" windowHeight="17540" tabRatio="500"/>
  </bookViews>
  <sheets>
    <sheet name="Hydraulic head" sheetId="5" r:id="rId1"/>
    <sheet name="Dye tests" sheetId="2" r:id="rId2"/>
    <sheet name="Elevations" sheetId="1" r:id="rId3"/>
    <sheet name="Profile map" sheetId="3" r:id="rId4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7" i="2" l="1"/>
  <c r="D17" i="2"/>
  <c r="C16" i="2"/>
  <c r="D16" i="2"/>
  <c r="C15" i="2"/>
  <c r="D15" i="2"/>
  <c r="C14" i="2"/>
  <c r="D14" i="2"/>
</calcChain>
</file>

<file path=xl/sharedStrings.xml><?xml version="1.0" encoding="utf-8"?>
<sst xmlns="http://schemas.openxmlformats.org/spreadsheetml/2006/main" count="63" uniqueCount="59">
  <si>
    <t>Distance</t>
  </si>
  <si>
    <t>Land</t>
  </si>
  <si>
    <t>Water Table</t>
  </si>
  <si>
    <t>Topographic and Groundwater Data from the Sulphur Springs FL Quadrangle</t>
  </si>
  <si>
    <t>Hydraulic Head</t>
  </si>
  <si>
    <t>Elevations (feet)</t>
  </si>
  <si>
    <t>Dye Injection Site</t>
  </si>
  <si>
    <t>Dye Detection Site</t>
  </si>
  <si>
    <t>Distance from injection site (feet)</t>
  </si>
  <si>
    <t>Total travel time from injection site (hours)</t>
  </si>
  <si>
    <t>Velocity (ft/hr)</t>
  </si>
  <si>
    <t>Curiosity Creek   January 1958</t>
  </si>
  <si>
    <t>Blue Sink 3</t>
  </si>
  <si>
    <t>Poinsettia Sink</t>
  </si>
  <si>
    <t>Orchid Sink</t>
  </si>
  <si>
    <t>Sulphur Springs</t>
  </si>
  <si>
    <t>Blue Sink 5          March 1958</t>
  </si>
  <si>
    <r>
      <rPr>
        <b/>
        <u/>
        <sz val="12"/>
        <color theme="1"/>
        <rFont val="Calibri"/>
        <scheme val="minor"/>
      </rPr>
      <t xml:space="preserve">Curiosity Creek Injection Site </t>
    </r>
    <r>
      <rPr>
        <b/>
        <sz val="12"/>
        <color theme="1"/>
        <rFont val="Calibri"/>
        <family val="2"/>
        <scheme val="minor"/>
      </rPr>
      <t>dye path segments</t>
    </r>
  </si>
  <si>
    <t>Distance from previous site (feet)</t>
  </si>
  <si>
    <t>Travel time from previous site (hrs)</t>
  </si>
  <si>
    <t>Velocity from previous site (ft/hr)</t>
  </si>
  <si>
    <t>Creek to Blue Sink 3</t>
  </si>
  <si>
    <t>Blue Sink 3 to Poinsettia</t>
  </si>
  <si>
    <t>Poinsettia to Orchid</t>
  </si>
  <si>
    <t>Orchid to Sulphur Springs</t>
  </si>
  <si>
    <t>Dye Test Data from Curiosity Sink to Sulphur Springs, Tampa FL</t>
  </si>
  <si>
    <t>This part of the Sulphur Springs FL Quadrangle shows the profile line along Nebraska Ave.</t>
  </si>
  <si>
    <t>The map has been rotated so that North is to the right: ---&gt;</t>
  </si>
  <si>
    <t>Profile Line for Vertical Cross Sections of Land, Water Table, and Hydraulic Head</t>
  </si>
  <si>
    <t>Calculated Elevations of Hydraulic Head for Some Features in the Sulphur Springs FL Quadrangle</t>
  </si>
  <si>
    <t>Natural Features</t>
  </si>
  <si>
    <t>Hydraulic Head (feet)</t>
  </si>
  <si>
    <t xml:space="preserve">Brant Lake </t>
  </si>
  <si>
    <t>Busch Boulevard &amp; Highway 581</t>
  </si>
  <si>
    <t>Buck Hammock</t>
  </si>
  <si>
    <t>Busch Boulevard &amp; Hillsborough River</t>
  </si>
  <si>
    <t>Chapman Lake</t>
  </si>
  <si>
    <t>Fletcher Avenue &amp; Hillsborough River</t>
  </si>
  <si>
    <t>Egypt Lake</t>
  </si>
  <si>
    <t>Fletcher Avenue &amp; Nebraska Avenue</t>
  </si>
  <si>
    <t>Flynn Lake</t>
  </si>
  <si>
    <t>Fowler Avenue &amp; Highway 581</t>
  </si>
  <si>
    <t>Lake Carroll</t>
  </si>
  <si>
    <t>Fowler Avenue &amp; Highway 583</t>
  </si>
  <si>
    <t>Lake Charles</t>
  </si>
  <si>
    <t>Highway 581 &amp; Cypress Creek</t>
  </si>
  <si>
    <t>Lake Eckles</t>
  </si>
  <si>
    <t>Interstate 275 &amp; Thirteenmile Run</t>
  </si>
  <si>
    <t>Lake Magdalene</t>
  </si>
  <si>
    <t>Interstate 275 &amp; Hillsborough River</t>
  </si>
  <si>
    <t>North end of Cypress Creek</t>
  </si>
  <si>
    <t>North end of Interstate 275</t>
  </si>
  <si>
    <t>Northwest end of Thirteenmile Run</t>
  </si>
  <si>
    <t>Skipper Road &amp; Highway 581</t>
  </si>
  <si>
    <t>Platt Lake</t>
  </si>
  <si>
    <t>Triangular intersection near NE corner of map</t>
  </si>
  <si>
    <t>Twin Lake</t>
  </si>
  <si>
    <t>White Trout Lake</t>
  </si>
  <si>
    <t>Artificial Features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</si>
</sst>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scheme val="minor"/>
    </font>
    <font>
      <b/>
      <u/>
      <sz val="12"/>
      <color theme="1"/>
      <name val="Calibri"/>
      <scheme val="minor"/>
    </font>
    <font>
      <sz val="14"/>
      <color theme="1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name val="Calibri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B6FF66"/>
        <bgColor indexed="64"/>
      </patternFill>
    </fill>
    <fill>
      <patternFill patternType="solid">
        <fgColor rgb="FFCCFFCC"/>
        <bgColor rgb="FF000000"/>
      </patternFill>
    </fill>
    <fill>
      <patternFill patternType="solid">
        <fgColor rgb="FFCCFFCC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27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31">
    <xf numFmtId="0" fontId="0" fillId="0" borderId="0" xfId="0"/>
    <xf numFmtId="2" fontId="0" fillId="0" borderId="0" xfId="0" applyNumberFormat="1"/>
    <xf numFmtId="0" fontId="0" fillId="0" borderId="0" xfId="0" applyFont="1" applyBorder="1" applyAlignment="1">
      <alignment horizontal="left" wrapText="1"/>
    </xf>
    <xf numFmtId="1" fontId="0" fillId="0" borderId="0" xfId="0" applyNumberFormat="1" applyFont="1" applyBorder="1" applyAlignment="1">
      <alignment vertical="center" wrapText="1"/>
    </xf>
    <xf numFmtId="0" fontId="0" fillId="0" borderId="0" xfId="0" applyFont="1" applyBorder="1" applyAlignment="1">
      <alignment horizontal="right" wrapText="1"/>
    </xf>
    <xf numFmtId="0" fontId="0" fillId="0" borderId="0" xfId="0" applyFont="1" applyBorder="1" applyAlignment="1">
      <alignment vertical="center" wrapText="1"/>
    </xf>
    <xf numFmtId="1" fontId="0" fillId="0" borderId="0" xfId="0" applyNumberFormat="1" applyFont="1"/>
    <xf numFmtId="1" fontId="0" fillId="0" borderId="0" xfId="0" applyNumberFormat="1" applyFont="1" applyFill="1" applyBorder="1" applyAlignment="1">
      <alignment vertical="center" wrapText="1"/>
    </xf>
    <xf numFmtId="0" fontId="0" fillId="0" borderId="2" xfId="0" applyFont="1" applyBorder="1" applyAlignment="1">
      <alignment vertical="center" wrapText="1"/>
    </xf>
    <xf numFmtId="1" fontId="0" fillId="0" borderId="2" xfId="0" applyNumberFormat="1" applyFont="1" applyBorder="1" applyAlignment="1">
      <alignment vertical="center" wrapText="1"/>
    </xf>
    <xf numFmtId="0" fontId="0" fillId="0" borderId="0" xfId="0" applyFont="1"/>
    <xf numFmtId="0" fontId="0" fillId="0" borderId="0" xfId="0" applyFont="1" applyFill="1" applyBorder="1" applyAlignment="1">
      <alignment vertical="center"/>
    </xf>
    <xf numFmtId="0" fontId="2" fillId="0" borderId="0" xfId="0" applyFont="1"/>
    <xf numFmtId="0" fontId="2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7" fillId="3" borderId="0" xfId="0" applyFont="1" applyFill="1" applyBorder="1" applyAlignment="1">
      <alignment horizontal="left"/>
    </xf>
    <xf numFmtId="0" fontId="7" fillId="3" borderId="0" xfId="0" applyFont="1" applyFill="1" applyBorder="1" applyAlignment="1">
      <alignment horizontal="center"/>
    </xf>
    <xf numFmtId="0" fontId="1" fillId="4" borderId="0" xfId="0" applyFont="1" applyFill="1" applyAlignment="1">
      <alignment horizontal="center" wrapText="1"/>
    </xf>
    <xf numFmtId="0" fontId="0" fillId="4" borderId="0" xfId="0" applyFont="1" applyFill="1"/>
    <xf numFmtId="0" fontId="1" fillId="4" borderId="0" xfId="0" applyFont="1" applyFill="1" applyBorder="1" applyAlignment="1">
      <alignment horizontal="center" wrapText="1"/>
    </xf>
    <xf numFmtId="0" fontId="0" fillId="4" borderId="0" xfId="0" applyFill="1"/>
    <xf numFmtId="2" fontId="1" fillId="4" borderId="0" xfId="0" applyNumberFormat="1" applyFont="1" applyFill="1" applyBorder="1"/>
    <xf numFmtId="2" fontId="1" fillId="4" borderId="1" xfId="0" applyNumberFormat="1" applyFont="1" applyFill="1" applyBorder="1"/>
    <xf numFmtId="2" fontId="1" fillId="4" borderId="0" xfId="0" applyNumberFormat="1" applyFont="1" applyFill="1" applyBorder="1" applyAlignment="1">
      <alignment horizontal="center"/>
    </xf>
    <xf numFmtId="2" fontId="1" fillId="4" borderId="0" xfId="0" applyNumberFormat="1" applyFont="1" applyFill="1" applyBorder="1" applyAlignment="1">
      <alignment horizontal="right"/>
    </xf>
    <xf numFmtId="0" fontId="4" fillId="4" borderId="0" xfId="0" applyFont="1" applyFill="1"/>
    <xf numFmtId="1" fontId="0" fillId="0" borderId="0" xfId="0" applyNumberFormat="1"/>
    <xf numFmtId="1" fontId="0" fillId="0" borderId="1" xfId="0" applyNumberFormat="1" applyBorder="1"/>
    <xf numFmtId="0" fontId="0" fillId="0" borderId="0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 wrapText="1"/>
    </xf>
  </cellXfs>
  <cellStyles count="2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</xdr:colOff>
      <xdr:row>6</xdr:row>
      <xdr:rowOff>12700</xdr:rowOff>
    </xdr:from>
    <xdr:to>
      <xdr:col>15</xdr:col>
      <xdr:colOff>416052</xdr:colOff>
      <xdr:row>29</xdr:row>
      <xdr:rowOff>169842</xdr:rowOff>
    </xdr:to>
    <xdr:pic>
      <xdr:nvPicPr>
        <xdr:cNvPr id="2" name="Picture 1" descr="FL_Sulphur_Springs_profile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9360" y="1231900"/>
          <a:ext cx="10492232" cy="4538642"/>
        </a:xfrm>
        <a:prstGeom prst="rect">
          <a:avLst/>
        </a:prstGeom>
      </xdr:spPr>
    </xdr:pic>
    <xdr:clientData/>
  </xdr:twoCellAnchor>
  <xdr:twoCellAnchor>
    <xdr:from>
      <xdr:col>15</xdr:col>
      <xdr:colOff>673100</xdr:colOff>
      <xdr:row>16</xdr:row>
      <xdr:rowOff>184150</xdr:rowOff>
    </xdr:from>
    <xdr:to>
      <xdr:col>17</xdr:col>
      <xdr:colOff>99060</xdr:colOff>
      <xdr:row>17</xdr:row>
      <xdr:rowOff>184150</xdr:rowOff>
    </xdr:to>
    <xdr:sp macro="" textlink="">
      <xdr:nvSpPr>
        <xdr:cNvPr id="3" name="Right Arrow 2"/>
        <xdr:cNvSpPr/>
      </xdr:nvSpPr>
      <xdr:spPr>
        <a:xfrm flipH="1">
          <a:off x="13055600" y="3308350"/>
          <a:ext cx="1076960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651510</xdr:colOff>
      <xdr:row>15</xdr:row>
      <xdr:rowOff>171450</xdr:rowOff>
    </xdr:from>
    <xdr:to>
      <xdr:col>7</xdr:col>
      <xdr:colOff>378460</xdr:colOff>
      <xdr:row>20</xdr:row>
      <xdr:rowOff>95250</xdr:rowOff>
    </xdr:to>
    <xdr:sp macro="" textlink="">
      <xdr:nvSpPr>
        <xdr:cNvPr id="4" name="Oval 3"/>
        <xdr:cNvSpPr/>
      </xdr:nvSpPr>
      <xdr:spPr>
        <a:xfrm>
          <a:off x="5604510" y="3105150"/>
          <a:ext cx="552450" cy="876300"/>
        </a:xfrm>
        <a:prstGeom prst="ellipse">
          <a:avLst/>
        </a:prstGeom>
        <a:noFill/>
        <a:ln w="38100" cmpd="sng">
          <a:solidFill>
            <a:srgbClr val="FF0000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441960</xdr:colOff>
      <xdr:row>19</xdr:row>
      <xdr:rowOff>95250</xdr:rowOff>
    </xdr:from>
    <xdr:to>
      <xdr:col>3</xdr:col>
      <xdr:colOff>772160</xdr:colOff>
      <xdr:row>28</xdr:row>
      <xdr:rowOff>88900</xdr:rowOff>
    </xdr:to>
    <xdr:sp macro="" textlink="">
      <xdr:nvSpPr>
        <xdr:cNvPr id="5" name="Oval 4"/>
        <xdr:cNvSpPr/>
      </xdr:nvSpPr>
      <xdr:spPr>
        <a:xfrm>
          <a:off x="2918460" y="3790950"/>
          <a:ext cx="330200" cy="1708150"/>
        </a:xfrm>
        <a:prstGeom prst="ellipse">
          <a:avLst/>
        </a:prstGeom>
        <a:noFill/>
        <a:ln w="38100" cmpd="sng">
          <a:solidFill>
            <a:srgbClr val="FF0000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558800</xdr:colOff>
      <xdr:row>16</xdr:row>
      <xdr:rowOff>152400</xdr:rowOff>
    </xdr:from>
    <xdr:to>
      <xdr:col>2</xdr:col>
      <xdr:colOff>810260</xdr:colOff>
      <xdr:row>17</xdr:row>
      <xdr:rowOff>152400</xdr:rowOff>
    </xdr:to>
    <xdr:sp macro="" textlink="">
      <xdr:nvSpPr>
        <xdr:cNvPr id="6" name="Right Arrow 5"/>
        <xdr:cNvSpPr/>
      </xdr:nvSpPr>
      <xdr:spPr>
        <a:xfrm rot="10800000" flipH="1">
          <a:off x="1384300" y="3276600"/>
          <a:ext cx="1076960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tabSelected="1" zoomScale="125" zoomScaleNormal="125" zoomScalePageLayoutView="125" workbookViewId="0">
      <selection activeCell="A2" sqref="A2"/>
    </sheetView>
  </sheetViews>
  <sheetFormatPr baseColWidth="10" defaultRowHeight="15" x14ac:dyDescent="0"/>
  <cols>
    <col min="1" max="1" width="32.83203125" customWidth="1"/>
    <col min="3" max="4" width="6" customWidth="1"/>
    <col min="5" max="5" width="40" customWidth="1"/>
  </cols>
  <sheetData>
    <row r="1" spans="1:7" ht="18">
      <c r="A1" s="13" t="s">
        <v>29</v>
      </c>
      <c r="B1" s="14"/>
      <c r="C1" s="14"/>
      <c r="D1" s="14"/>
      <c r="E1" s="14"/>
    </row>
    <row r="3" spans="1:7">
      <c r="A3" s="15" t="s">
        <v>30</v>
      </c>
      <c r="B3" s="15" t="s">
        <v>31</v>
      </c>
      <c r="C3" s="15"/>
      <c r="D3" s="15"/>
      <c r="E3" s="15" t="s">
        <v>58</v>
      </c>
      <c r="F3" s="15" t="s">
        <v>31</v>
      </c>
      <c r="G3" s="16"/>
    </row>
    <row r="4" spans="1:7">
      <c r="A4" t="s">
        <v>32</v>
      </c>
      <c r="B4">
        <v>49</v>
      </c>
      <c r="E4" t="s">
        <v>33</v>
      </c>
      <c r="F4">
        <v>12</v>
      </c>
    </row>
    <row r="5" spans="1:7">
      <c r="A5" t="s">
        <v>34</v>
      </c>
      <c r="B5">
        <v>20</v>
      </c>
      <c r="E5" t="s">
        <v>35</v>
      </c>
      <c r="F5">
        <v>15</v>
      </c>
    </row>
    <row r="6" spans="1:7">
      <c r="A6" t="s">
        <v>36</v>
      </c>
      <c r="B6">
        <v>44</v>
      </c>
      <c r="E6" t="s">
        <v>37</v>
      </c>
      <c r="F6">
        <v>21</v>
      </c>
    </row>
    <row r="7" spans="1:7">
      <c r="A7" t="s">
        <v>38</v>
      </c>
      <c r="B7">
        <v>10</v>
      </c>
      <c r="E7" t="s">
        <v>39</v>
      </c>
      <c r="F7">
        <v>26</v>
      </c>
    </row>
    <row r="8" spans="1:7">
      <c r="A8" t="s">
        <v>40</v>
      </c>
      <c r="B8">
        <v>35</v>
      </c>
      <c r="E8" t="s">
        <v>41</v>
      </c>
      <c r="F8">
        <v>16</v>
      </c>
    </row>
    <row r="9" spans="1:7">
      <c r="A9" t="s">
        <v>42</v>
      </c>
      <c r="B9">
        <v>20</v>
      </c>
      <c r="E9" t="s">
        <v>43</v>
      </c>
      <c r="F9">
        <v>17</v>
      </c>
    </row>
    <row r="10" spans="1:7">
      <c r="A10" t="s">
        <v>44</v>
      </c>
      <c r="B10">
        <v>45</v>
      </c>
      <c r="E10" t="s">
        <v>45</v>
      </c>
      <c r="F10">
        <v>24</v>
      </c>
    </row>
    <row r="11" spans="1:7">
      <c r="A11" t="s">
        <v>46</v>
      </c>
      <c r="B11">
        <v>23</v>
      </c>
      <c r="E11" t="s">
        <v>47</v>
      </c>
      <c r="F11">
        <v>37</v>
      </c>
    </row>
    <row r="12" spans="1:7">
      <c r="A12" t="s">
        <v>48</v>
      </c>
      <c r="B12">
        <v>35</v>
      </c>
      <c r="E12" t="s">
        <v>49</v>
      </c>
      <c r="F12">
        <v>9</v>
      </c>
    </row>
    <row r="13" spans="1:7">
      <c r="A13" t="s">
        <v>50</v>
      </c>
      <c r="B13">
        <v>38</v>
      </c>
      <c r="E13" t="s">
        <v>51</v>
      </c>
      <c r="F13">
        <v>41</v>
      </c>
    </row>
    <row r="14" spans="1:7">
      <c r="A14" t="s">
        <v>52</v>
      </c>
      <c r="B14">
        <v>43</v>
      </c>
      <c r="E14" t="s">
        <v>53</v>
      </c>
      <c r="F14">
        <v>23</v>
      </c>
    </row>
    <row r="15" spans="1:7">
      <c r="A15" t="s">
        <v>54</v>
      </c>
      <c r="B15">
        <v>38</v>
      </c>
      <c r="E15" t="s">
        <v>55</v>
      </c>
      <c r="F15">
        <v>28</v>
      </c>
    </row>
    <row r="16" spans="1:7">
      <c r="A16" t="s">
        <v>56</v>
      </c>
      <c r="B16">
        <v>15</v>
      </c>
    </row>
    <row r="17" spans="1:2">
      <c r="A17" t="s">
        <v>57</v>
      </c>
      <c r="B17">
        <v>17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zoomScale="150" zoomScaleNormal="150" zoomScalePageLayoutView="150" workbookViewId="0">
      <selection activeCell="A2" sqref="A2"/>
    </sheetView>
  </sheetViews>
  <sheetFormatPr baseColWidth="10" defaultRowHeight="15" x14ac:dyDescent="0"/>
  <cols>
    <col min="2" max="2" width="21.83203125" customWidth="1"/>
    <col min="3" max="4" width="11.6640625" customWidth="1"/>
    <col min="5" max="5" width="11.33203125" customWidth="1"/>
  </cols>
  <sheetData>
    <row r="1" spans="1:5" ht="18">
      <c r="A1" s="13" t="s">
        <v>25</v>
      </c>
      <c r="B1" s="14"/>
      <c r="C1" s="14"/>
      <c r="D1" s="14"/>
      <c r="E1" s="14"/>
    </row>
    <row r="3" spans="1:5" ht="60">
      <c r="A3" s="17" t="s">
        <v>6</v>
      </c>
      <c r="B3" s="17" t="s">
        <v>7</v>
      </c>
      <c r="C3" s="17" t="s">
        <v>8</v>
      </c>
      <c r="D3" s="17" t="s">
        <v>9</v>
      </c>
      <c r="E3" s="17" t="s">
        <v>10</v>
      </c>
    </row>
    <row r="4" spans="1:5">
      <c r="A4" s="28" t="s">
        <v>11</v>
      </c>
      <c r="B4" s="2" t="s">
        <v>12</v>
      </c>
      <c r="C4" s="3">
        <v>1750</v>
      </c>
      <c r="D4" s="4">
        <v>1.75</v>
      </c>
      <c r="E4" s="26"/>
    </row>
    <row r="5" spans="1:5">
      <c r="A5" s="28"/>
      <c r="B5" s="5" t="s">
        <v>13</v>
      </c>
      <c r="C5" s="6">
        <v>5400</v>
      </c>
      <c r="D5" s="5">
        <v>25.4</v>
      </c>
      <c r="E5" s="26"/>
    </row>
    <row r="6" spans="1:5">
      <c r="A6" s="28"/>
      <c r="B6" s="5" t="s">
        <v>14</v>
      </c>
      <c r="C6" s="3">
        <v>6300</v>
      </c>
      <c r="D6" s="5">
        <v>27.9</v>
      </c>
      <c r="E6" s="26"/>
    </row>
    <row r="7" spans="1:5">
      <c r="A7" s="28"/>
      <c r="B7" s="5" t="s">
        <v>15</v>
      </c>
      <c r="C7" s="7">
        <v>12700</v>
      </c>
      <c r="D7" s="5">
        <v>40</v>
      </c>
      <c r="E7" s="27"/>
    </row>
    <row r="8" spans="1:5">
      <c r="A8" s="29" t="s">
        <v>16</v>
      </c>
      <c r="B8" s="8" t="s">
        <v>13</v>
      </c>
      <c r="C8" s="9">
        <v>4500</v>
      </c>
      <c r="D8" s="8">
        <v>25.5</v>
      </c>
      <c r="E8" s="26"/>
    </row>
    <row r="9" spans="1:5">
      <c r="A9" s="28"/>
      <c r="B9" s="5" t="s">
        <v>14</v>
      </c>
      <c r="C9" s="3">
        <v>5000</v>
      </c>
      <c r="D9" s="5">
        <v>23.9</v>
      </c>
      <c r="E9" s="26"/>
    </row>
    <row r="10" spans="1:5">
      <c r="A10" s="28"/>
      <c r="B10" s="5" t="s">
        <v>15</v>
      </c>
      <c r="C10" s="3">
        <v>10000</v>
      </c>
      <c r="D10" s="5">
        <v>28.1</v>
      </c>
      <c r="E10" s="26"/>
    </row>
    <row r="11" spans="1:5">
      <c r="A11" s="10"/>
      <c r="B11" s="10"/>
      <c r="C11" s="6"/>
      <c r="D11" s="10"/>
      <c r="E11" s="10"/>
    </row>
    <row r="12" spans="1:5">
      <c r="A12" s="10"/>
      <c r="B12" s="11"/>
      <c r="C12" s="11"/>
      <c r="D12" s="10"/>
      <c r="E12" s="10"/>
    </row>
    <row r="13" spans="1:5" ht="60">
      <c r="A13" s="30" t="s">
        <v>17</v>
      </c>
      <c r="B13" s="18"/>
      <c r="C13" s="19" t="s">
        <v>18</v>
      </c>
      <c r="D13" s="17" t="s">
        <v>19</v>
      </c>
      <c r="E13" s="17" t="s">
        <v>20</v>
      </c>
    </row>
    <row r="14" spans="1:5">
      <c r="A14" s="30"/>
      <c r="B14" s="10" t="s">
        <v>21</v>
      </c>
      <c r="C14" s="6">
        <f>C4</f>
        <v>1750</v>
      </c>
      <c r="D14" s="10">
        <f>D4</f>
        <v>1.75</v>
      </c>
      <c r="E14" s="26"/>
    </row>
    <row r="15" spans="1:5">
      <c r="A15" s="30"/>
      <c r="B15" s="10" t="s">
        <v>22</v>
      </c>
      <c r="C15" s="6">
        <f t="shared" ref="C15:D17" si="0">C5-C4</f>
        <v>3650</v>
      </c>
      <c r="D15" s="6">
        <f t="shared" si="0"/>
        <v>23.65</v>
      </c>
      <c r="E15" s="26"/>
    </row>
    <row r="16" spans="1:5">
      <c r="A16" s="30"/>
      <c r="B16" s="10" t="s">
        <v>23</v>
      </c>
      <c r="C16" s="6">
        <f t="shared" si="0"/>
        <v>900</v>
      </c>
      <c r="D16" s="6">
        <f t="shared" si="0"/>
        <v>2.5</v>
      </c>
      <c r="E16" s="26"/>
    </row>
    <row r="17" spans="1:5">
      <c r="A17" s="30"/>
      <c r="B17" s="10" t="s">
        <v>24</v>
      </c>
      <c r="C17" s="6">
        <f t="shared" si="0"/>
        <v>6400</v>
      </c>
      <c r="D17" s="6">
        <f t="shared" si="0"/>
        <v>12.100000000000001</v>
      </c>
      <c r="E17" s="26"/>
    </row>
  </sheetData>
  <mergeCells count="3">
    <mergeCell ref="A4:A7"/>
    <mergeCell ref="A8:A10"/>
    <mergeCell ref="A13:A17"/>
  </mergeCells>
  <phoneticPr fontId="8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6"/>
  <sheetViews>
    <sheetView zoomScale="150" zoomScaleNormal="150" zoomScalePageLayoutView="150" workbookViewId="0">
      <selection activeCell="A2" sqref="A2"/>
    </sheetView>
  </sheetViews>
  <sheetFormatPr baseColWidth="10" defaultRowHeight="15" x14ac:dyDescent="0"/>
  <cols>
    <col min="3" max="3" width="11" customWidth="1"/>
    <col min="4" max="4" width="14" customWidth="1"/>
  </cols>
  <sheetData>
    <row r="1" spans="1:7" ht="18">
      <c r="A1" s="13" t="s">
        <v>3</v>
      </c>
      <c r="B1" s="14"/>
      <c r="C1" s="14"/>
      <c r="D1" s="14"/>
      <c r="E1" s="14"/>
      <c r="F1" s="14"/>
      <c r="G1" s="14"/>
    </row>
    <row r="3" spans="1:7">
      <c r="A3" s="21"/>
      <c r="B3" s="22"/>
      <c r="C3" s="22" t="s">
        <v>5</v>
      </c>
      <c r="D3" s="22"/>
    </row>
    <row r="4" spans="1:7">
      <c r="A4" s="21" t="s">
        <v>0</v>
      </c>
      <c r="B4" s="23" t="s">
        <v>1</v>
      </c>
      <c r="C4" s="21" t="s">
        <v>2</v>
      </c>
      <c r="D4" s="24" t="s">
        <v>4</v>
      </c>
    </row>
    <row r="5" spans="1:7">
      <c r="A5">
        <v>0</v>
      </c>
      <c r="B5">
        <v>47</v>
      </c>
      <c r="C5" s="1">
        <v>36.619999999999997</v>
      </c>
      <c r="D5" s="1">
        <v>21.395638000000002</v>
      </c>
    </row>
    <row r="6" spans="1:7">
      <c r="A6">
        <v>0.05</v>
      </c>
      <c r="B6">
        <v>40</v>
      </c>
      <c r="C6" s="1">
        <v>37.295000000000002</v>
      </c>
      <c r="D6" s="1">
        <v>21.647527777000001</v>
      </c>
    </row>
    <row r="7" spans="1:7">
      <c r="A7">
        <v>0.12</v>
      </c>
      <c r="B7">
        <v>45</v>
      </c>
      <c r="C7" s="1">
        <v>38.24</v>
      </c>
      <c r="D7" s="1">
        <v>22.000173464800003</v>
      </c>
    </row>
    <row r="8" spans="1:7">
      <c r="A8">
        <v>0.17</v>
      </c>
      <c r="B8">
        <v>48</v>
      </c>
      <c r="C8" s="1">
        <v>38.92</v>
      </c>
      <c r="D8" s="1">
        <v>22.252063241800002</v>
      </c>
    </row>
    <row r="9" spans="1:7">
      <c r="A9">
        <v>0.22</v>
      </c>
      <c r="B9">
        <v>45</v>
      </c>
      <c r="C9" s="1">
        <v>39.590000000000003</v>
      </c>
      <c r="D9" s="1">
        <v>22.503953018800001</v>
      </c>
    </row>
    <row r="10" spans="1:7">
      <c r="A10">
        <v>0.26</v>
      </c>
      <c r="B10">
        <v>44</v>
      </c>
      <c r="C10" s="1">
        <v>40.229999999999997</v>
      </c>
      <c r="D10" s="1">
        <v>22.805464840399999</v>
      </c>
    </row>
    <row r="11" spans="1:7">
      <c r="A11">
        <v>0.3</v>
      </c>
      <c r="B11">
        <v>45</v>
      </c>
      <c r="C11" s="1">
        <v>41.34</v>
      </c>
      <c r="D11" s="1">
        <v>23.006976662</v>
      </c>
    </row>
    <row r="12" spans="1:7">
      <c r="A12">
        <v>0.4</v>
      </c>
      <c r="B12">
        <v>50</v>
      </c>
      <c r="C12" s="1">
        <v>44.02</v>
      </c>
      <c r="D12" s="1">
        <v>23.410756216000003</v>
      </c>
    </row>
    <row r="13" spans="1:7">
      <c r="A13">
        <v>0.7</v>
      </c>
      <c r="B13">
        <v>49</v>
      </c>
      <c r="C13" s="1">
        <v>36.92</v>
      </c>
      <c r="D13" s="1">
        <v>19.756202999999999</v>
      </c>
    </row>
    <row r="14" spans="1:7">
      <c r="A14">
        <v>0.89999999999999991</v>
      </c>
      <c r="B14">
        <v>50</v>
      </c>
      <c r="C14" s="1">
        <v>26.11</v>
      </c>
      <c r="D14" s="1">
        <v>17.319833000000003</v>
      </c>
    </row>
    <row r="15" spans="1:7">
      <c r="A15">
        <v>0.95</v>
      </c>
      <c r="B15">
        <v>51</v>
      </c>
      <c r="C15" s="1">
        <v>23.125</v>
      </c>
      <c r="D15" s="1">
        <v>16.7107405</v>
      </c>
    </row>
    <row r="16" spans="1:7">
      <c r="A16">
        <v>1</v>
      </c>
      <c r="B16">
        <v>50</v>
      </c>
      <c r="C16" s="1">
        <v>21.630862</v>
      </c>
      <c r="D16" s="1">
        <v>16.101648000000001</v>
      </c>
    </row>
    <row r="17" spans="1:4">
      <c r="A17">
        <v>1.1000000000000001</v>
      </c>
      <c r="B17">
        <v>45</v>
      </c>
      <c r="C17" s="1">
        <v>18.642581</v>
      </c>
      <c r="D17" s="1">
        <v>14.883462999999999</v>
      </c>
    </row>
    <row r="18" spans="1:4">
      <c r="A18">
        <v>1.2</v>
      </c>
      <c r="B18">
        <v>40</v>
      </c>
      <c r="C18" s="1">
        <v>15.654299999999999</v>
      </c>
      <c r="D18" s="1">
        <v>13.665278000000001</v>
      </c>
    </row>
    <row r="19" spans="1:4">
      <c r="A19">
        <v>1.3</v>
      </c>
      <c r="B19">
        <v>35</v>
      </c>
      <c r="C19" s="1">
        <v>12.666018999999999</v>
      </c>
      <c r="D19" s="1">
        <v>12.447093000000001</v>
      </c>
    </row>
    <row r="20" spans="1:4">
      <c r="A20">
        <v>1.3499999999999999</v>
      </c>
      <c r="B20">
        <v>30</v>
      </c>
      <c r="C20" s="1">
        <v>11.171878500000005</v>
      </c>
      <c r="D20" s="1">
        <v>11.838000500000003</v>
      </c>
    </row>
    <row r="21" spans="1:4">
      <c r="A21">
        <v>1.4</v>
      </c>
      <c r="B21">
        <v>25</v>
      </c>
      <c r="C21" s="1">
        <v>9.6777380000000051</v>
      </c>
      <c r="D21" s="1">
        <v>11.228908000000001</v>
      </c>
    </row>
    <row r="22" spans="1:4">
      <c r="A22">
        <v>1.45</v>
      </c>
      <c r="B22">
        <v>20</v>
      </c>
      <c r="C22" s="1">
        <v>8.1835975000000047</v>
      </c>
      <c r="D22" s="1">
        <v>10.619815500000001</v>
      </c>
    </row>
    <row r="23" spans="1:4">
      <c r="A23">
        <v>1.49</v>
      </c>
      <c r="B23">
        <v>15</v>
      </c>
      <c r="C23" s="1">
        <v>6.9882850999999988</v>
      </c>
      <c r="D23" s="1">
        <v>10.132541500000002</v>
      </c>
    </row>
    <row r="24" spans="1:4">
      <c r="A24">
        <v>1.54</v>
      </c>
      <c r="B24">
        <v>10</v>
      </c>
      <c r="C24" s="1">
        <v>5.4941445999999985</v>
      </c>
      <c r="D24" s="1">
        <v>9.5234489999999994</v>
      </c>
    </row>
    <row r="25" spans="1:4">
      <c r="A25">
        <v>1.57</v>
      </c>
      <c r="B25">
        <v>5</v>
      </c>
      <c r="C25" s="1">
        <v>4</v>
      </c>
      <c r="D25" s="1"/>
    </row>
    <row r="26" spans="1:4">
      <c r="A26">
        <v>1.5799999999999998</v>
      </c>
      <c r="B26">
        <v>2</v>
      </c>
      <c r="C26" s="1">
        <v>4</v>
      </c>
      <c r="D26" s="1"/>
    </row>
    <row r="27" spans="1:4">
      <c r="A27">
        <v>1.5899999999999999</v>
      </c>
      <c r="B27">
        <v>1</v>
      </c>
      <c r="C27" s="1">
        <v>4</v>
      </c>
      <c r="D27" s="1"/>
    </row>
    <row r="28" spans="1:4">
      <c r="A28">
        <v>1.6</v>
      </c>
      <c r="B28">
        <v>2</v>
      </c>
      <c r="C28" s="1">
        <v>4</v>
      </c>
      <c r="D28" s="1"/>
    </row>
    <row r="29" spans="1:4">
      <c r="A29">
        <v>1.6199999999999999</v>
      </c>
      <c r="B29">
        <v>5</v>
      </c>
      <c r="C29" s="1">
        <v>4</v>
      </c>
      <c r="D29" s="1"/>
    </row>
    <row r="30" spans="1:4">
      <c r="A30">
        <v>1.67</v>
      </c>
      <c r="B30">
        <v>6</v>
      </c>
      <c r="C30" s="1">
        <v>5</v>
      </c>
      <c r="D30" s="1"/>
    </row>
    <row r="31" spans="1:4">
      <c r="A31">
        <v>1.72</v>
      </c>
      <c r="B31">
        <v>10</v>
      </c>
      <c r="C31" s="1">
        <v>7</v>
      </c>
      <c r="D31" s="1">
        <v>9.5234422635999998</v>
      </c>
    </row>
    <row r="32" spans="1:4">
      <c r="A32">
        <v>1.77</v>
      </c>
      <c r="B32">
        <v>15</v>
      </c>
      <c r="C32" s="1">
        <v>10</v>
      </c>
      <c r="D32" s="1">
        <v>9.7882651451000005</v>
      </c>
    </row>
    <row r="33" spans="1:4">
      <c r="A33">
        <v>1.8399999999999999</v>
      </c>
      <c r="B33">
        <v>20</v>
      </c>
      <c r="C33" s="1">
        <v>15</v>
      </c>
      <c r="D33" s="1">
        <v>10.159017179199999</v>
      </c>
    </row>
    <row r="34" spans="1:4">
      <c r="A34">
        <v>1.9</v>
      </c>
      <c r="B34">
        <v>25</v>
      </c>
      <c r="C34" s="1">
        <v>20</v>
      </c>
      <c r="D34" s="1">
        <v>10.476804636999999</v>
      </c>
    </row>
    <row r="35" spans="1:4">
      <c r="A35">
        <v>1.95</v>
      </c>
      <c r="B35">
        <v>26</v>
      </c>
      <c r="C35" s="1">
        <v>21</v>
      </c>
      <c r="D35" s="1">
        <v>10.7416275185</v>
      </c>
    </row>
    <row r="36" spans="1:4">
      <c r="A36">
        <v>2</v>
      </c>
      <c r="B36">
        <v>25</v>
      </c>
      <c r="C36" s="1">
        <v>20</v>
      </c>
      <c r="D36" s="1">
        <v>11.0064504</v>
      </c>
    </row>
    <row r="37" spans="1:4">
      <c r="A37">
        <v>2.0500000000000003</v>
      </c>
      <c r="B37">
        <v>20</v>
      </c>
      <c r="C37" s="1">
        <v>18.5</v>
      </c>
      <c r="D37" s="1">
        <v>11.271273281500001</v>
      </c>
    </row>
    <row r="38" spans="1:4">
      <c r="A38">
        <v>2.09</v>
      </c>
      <c r="B38">
        <v>19</v>
      </c>
      <c r="C38" s="1">
        <v>18</v>
      </c>
      <c r="D38" s="1">
        <v>11.483131586699999</v>
      </c>
    </row>
    <row r="39" spans="1:4">
      <c r="A39">
        <v>2.13</v>
      </c>
      <c r="B39">
        <v>20</v>
      </c>
      <c r="C39" s="1">
        <v>18.5</v>
      </c>
      <c r="D39" s="1">
        <v>11.694989891900001</v>
      </c>
    </row>
    <row r="40" spans="1:4">
      <c r="A40">
        <v>2.2000000000000002</v>
      </c>
      <c r="B40">
        <v>25</v>
      </c>
      <c r="C40" s="1">
        <v>20</v>
      </c>
      <c r="D40" s="1">
        <v>12.065741926000001</v>
      </c>
    </row>
    <row r="41" spans="1:4">
      <c r="A41">
        <v>2.4000000000000004</v>
      </c>
      <c r="B41">
        <v>30</v>
      </c>
      <c r="C41" s="1">
        <v>25</v>
      </c>
      <c r="D41" s="1">
        <v>13.125033452000002</v>
      </c>
    </row>
    <row r="42" spans="1:4">
      <c r="A42">
        <v>2.6</v>
      </c>
      <c r="B42">
        <v>31</v>
      </c>
      <c r="C42" s="1">
        <v>26</v>
      </c>
      <c r="D42" s="1">
        <v>14.184324978000001</v>
      </c>
    </row>
    <row r="43" spans="1:4">
      <c r="A43">
        <v>2.85</v>
      </c>
      <c r="B43">
        <v>32</v>
      </c>
      <c r="C43" s="1">
        <v>25</v>
      </c>
      <c r="D43" s="1">
        <v>15.508439385500001</v>
      </c>
    </row>
    <row r="44" spans="1:4">
      <c r="A44">
        <v>3.1</v>
      </c>
      <c r="B44">
        <v>30</v>
      </c>
      <c r="C44" s="1">
        <v>24</v>
      </c>
      <c r="D44" s="1">
        <v>16.832553793000002</v>
      </c>
    </row>
    <row r="45" spans="1:4">
      <c r="A45">
        <v>3.2</v>
      </c>
      <c r="B45">
        <v>27</v>
      </c>
      <c r="C45" s="1">
        <v>25</v>
      </c>
      <c r="D45" s="1">
        <v>17.362199556</v>
      </c>
    </row>
    <row r="46" spans="1:4">
      <c r="A46">
        <v>3.3000000000000003</v>
      </c>
      <c r="B46">
        <v>30</v>
      </c>
      <c r="C46" s="1">
        <v>26</v>
      </c>
      <c r="D46" s="1">
        <v>17.891845319000002</v>
      </c>
    </row>
    <row r="47" spans="1:4">
      <c r="A47">
        <v>3.6</v>
      </c>
      <c r="B47">
        <v>35</v>
      </c>
      <c r="C47" s="1">
        <v>30</v>
      </c>
      <c r="D47" s="1">
        <v>19.480782608000002</v>
      </c>
    </row>
    <row r="48" spans="1:4">
      <c r="A48">
        <v>3.7800000000000002</v>
      </c>
      <c r="B48">
        <v>39</v>
      </c>
      <c r="C48" s="1">
        <v>30.24</v>
      </c>
      <c r="D48" s="1">
        <v>20.434144981400003</v>
      </c>
    </row>
    <row r="49" spans="1:4">
      <c r="A49">
        <v>3.8200000000000003</v>
      </c>
      <c r="B49">
        <v>40</v>
      </c>
      <c r="C49" s="1">
        <v>30.533333333333331</v>
      </c>
      <c r="D49" s="1">
        <v>20.646003286600003</v>
      </c>
    </row>
    <row r="50" spans="1:4">
      <c r="A50">
        <v>3.95</v>
      </c>
      <c r="B50">
        <v>42</v>
      </c>
      <c r="C50" s="1">
        <v>30.999999999999996</v>
      </c>
      <c r="D50" s="1">
        <v>21.334542778500001</v>
      </c>
    </row>
    <row r="51" spans="1:4">
      <c r="A51">
        <v>4.0999999999999996</v>
      </c>
      <c r="B51">
        <v>40</v>
      </c>
      <c r="C51" s="1">
        <v>31.666666666666661</v>
      </c>
      <c r="D51" s="1">
        <v>22.129011422999998</v>
      </c>
    </row>
    <row r="52" spans="1:4">
      <c r="A52">
        <v>4.2</v>
      </c>
      <c r="B52">
        <v>35</v>
      </c>
      <c r="C52" s="1">
        <v>32.466666666666661</v>
      </c>
      <c r="D52" s="1">
        <v>22.658657186000003</v>
      </c>
    </row>
    <row r="53" spans="1:4">
      <c r="A53">
        <v>4.25</v>
      </c>
      <c r="B53">
        <v>34</v>
      </c>
      <c r="C53" s="1">
        <v>33.333333333333329</v>
      </c>
      <c r="D53" s="1">
        <v>22.923480067500002</v>
      </c>
    </row>
    <row r="54" spans="1:4">
      <c r="A54">
        <v>4.3</v>
      </c>
      <c r="B54">
        <v>35</v>
      </c>
      <c r="C54" s="1">
        <v>34.266666666666659</v>
      </c>
      <c r="D54" s="1">
        <v>23.188302949000001</v>
      </c>
    </row>
    <row r="55" spans="1:4">
      <c r="A55">
        <v>4.3500000000000005</v>
      </c>
      <c r="B55">
        <v>40</v>
      </c>
      <c r="C55" s="1">
        <v>35</v>
      </c>
      <c r="D55" s="1">
        <v>23.453125830500003</v>
      </c>
    </row>
    <row r="56" spans="1:4">
      <c r="A56">
        <v>4.4000000000000004</v>
      </c>
      <c r="B56">
        <v>45</v>
      </c>
      <c r="C56" s="1">
        <v>36</v>
      </c>
      <c r="D56" s="1">
        <v>23.717948712000002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"/>
  <sheetViews>
    <sheetView zoomScale="125" zoomScaleNormal="125" zoomScalePageLayoutView="125" workbookViewId="0">
      <selection activeCell="A2" sqref="A2"/>
    </sheetView>
  </sheetViews>
  <sheetFormatPr baseColWidth="10" defaultRowHeight="15" x14ac:dyDescent="0"/>
  <cols>
    <col min="7" max="7" width="13.33203125" customWidth="1"/>
  </cols>
  <sheetData>
    <row r="1" spans="1:8" s="12" customFormat="1" ht="18">
      <c r="A1" s="13" t="s">
        <v>28</v>
      </c>
      <c r="B1" s="14"/>
      <c r="C1" s="14"/>
      <c r="D1" s="14"/>
      <c r="E1" s="14"/>
      <c r="F1" s="14"/>
      <c r="G1" s="14"/>
      <c r="H1"/>
    </row>
    <row r="3" spans="1:8" ht="18">
      <c r="A3" s="25" t="s">
        <v>26</v>
      </c>
      <c r="B3" s="20"/>
      <c r="C3" s="20"/>
      <c r="D3" s="20"/>
      <c r="E3" s="20"/>
      <c r="F3" s="20"/>
      <c r="G3" s="20"/>
      <c r="H3" s="20"/>
    </row>
    <row r="4" spans="1:8" ht="18">
      <c r="A4" s="25" t="s">
        <v>27</v>
      </c>
      <c r="B4" s="20"/>
      <c r="C4" s="20"/>
      <c r="D4" s="20"/>
      <c r="E4" s="20"/>
      <c r="F4" s="20"/>
      <c r="G4" s="20"/>
      <c r="H4" s="20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Hydraulic head</vt:lpstr>
      <vt:lpstr>Dye tests</vt:lpstr>
      <vt:lpstr>Elevations</vt:lpstr>
      <vt:lpstr>Profile map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Senior Editor  </dc:creator>
  <cp:lastModifiedBy>Senior Editor  </cp:lastModifiedBy>
  <cp:lastPrinted>2018-05-16T12:18:59Z</cp:lastPrinted>
  <dcterms:created xsi:type="dcterms:W3CDTF">2018-05-10T23:20:50Z</dcterms:created>
  <dcterms:modified xsi:type="dcterms:W3CDTF">2018-05-16T12:39:16Z</dcterms:modified>
</cp:coreProperties>
</file>