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8436" windowHeight="11088" tabRatio="549" activeTab="2"/>
  </bookViews>
  <sheets>
    <sheet name="Intro" sheetId="1" r:id="rId1"/>
    <sheet name="PE0305-GC1 graph" sheetId="8" r:id="rId2"/>
    <sheet name="PE0305-GC1" sheetId="5" r:id="rId3"/>
    <sheet name="MRD05-6GC graph" sheetId="9" r:id="rId4"/>
    <sheet name="MRD05-6GC" sheetId="4" r:id="rId5"/>
    <sheet name="MRD05-04GC graph" sheetId="10" r:id="rId6"/>
    <sheet name="MRD05-04GC" sheetId="3" r:id="rId7"/>
    <sheet name="MRD05-04BC graph" sheetId="11" r:id="rId8"/>
    <sheet name="MRD05-04BC" sheetId="2" r:id="rId9"/>
  </sheets>
  <definedNames>
    <definedName name="_xlnm.Print_Titles" localSheetId="2">'PE0305-GC1'!$A$1:$A$65534,'PE0305-GC1'!$A$2:$IQ$2</definedName>
  </definedNames>
  <calcPr calcId="144525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3" i="2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3" i="3"/>
  <c r="H2" i="3"/>
  <c r="BX4" i="5"/>
  <c r="BX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125" i="5"/>
  <c r="BX126" i="5"/>
  <c r="BX127" i="5"/>
  <c r="BX128" i="5"/>
  <c r="BX129" i="5"/>
  <c r="BX130" i="5"/>
  <c r="BX131" i="5"/>
  <c r="BX132" i="5"/>
  <c r="BX133" i="5"/>
  <c r="BX134" i="5"/>
  <c r="BX135" i="5"/>
  <c r="BX136" i="5"/>
  <c r="BX137" i="5"/>
  <c r="BX138" i="5"/>
  <c r="BX139" i="5"/>
  <c r="BX140" i="5"/>
  <c r="BX141" i="5"/>
  <c r="BX142" i="5"/>
  <c r="BX143" i="5"/>
  <c r="BX144" i="5"/>
  <c r="BX145" i="5"/>
  <c r="BX146" i="5"/>
  <c r="BX147" i="5"/>
  <c r="BX148" i="5"/>
  <c r="BX149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3" i="5"/>
  <c r="BX2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2" i="4"/>
  <c r="H3" i="4"/>
  <c r="BW3" i="5"/>
  <c r="BU86" i="5"/>
  <c r="BV86" i="5" s="1"/>
  <c r="BU87" i="5"/>
  <c r="BV87" i="5" s="1"/>
  <c r="BU88" i="5"/>
  <c r="BV88" i="5" s="1"/>
  <c r="BU89" i="5"/>
  <c r="BV89" i="5" s="1"/>
  <c r="BU90" i="5"/>
  <c r="BV90" i="5" s="1"/>
  <c r="BU91" i="5"/>
  <c r="BV91" i="5" s="1"/>
  <c r="BU92" i="5"/>
  <c r="BV92" i="5" s="1"/>
  <c r="BU93" i="5"/>
  <c r="BV93" i="5" s="1"/>
  <c r="BU94" i="5"/>
  <c r="BV94" i="5" s="1"/>
  <c r="BU95" i="5"/>
  <c r="BV95" i="5" s="1"/>
  <c r="BU96" i="5"/>
  <c r="BV96" i="5" s="1"/>
  <c r="BU97" i="5"/>
  <c r="BV97" i="5" s="1"/>
  <c r="BU98" i="5"/>
  <c r="BV98" i="5" s="1"/>
  <c r="BU99" i="5"/>
  <c r="BV99" i="5" s="1"/>
  <c r="BU100" i="5"/>
  <c r="BV100" i="5" s="1"/>
  <c r="BU101" i="5"/>
  <c r="BV101" i="5" s="1"/>
  <c r="BU102" i="5"/>
  <c r="BV102" i="5" s="1"/>
  <c r="BU103" i="5"/>
  <c r="BV103" i="5" s="1"/>
  <c r="BU104" i="5"/>
  <c r="BV104" i="5" s="1"/>
  <c r="BU105" i="5"/>
  <c r="BV105" i="5" s="1"/>
  <c r="BU106" i="5"/>
  <c r="BV106" i="5" s="1"/>
  <c r="BU107" i="5"/>
  <c r="BV107" i="5" s="1"/>
  <c r="BU108" i="5"/>
  <c r="BV108" i="5" s="1"/>
  <c r="BU109" i="5"/>
  <c r="BV109" i="5" s="1"/>
  <c r="BU110" i="5"/>
  <c r="BV110" i="5" s="1"/>
  <c r="BU111" i="5"/>
  <c r="BV111" i="5" s="1"/>
  <c r="BU112" i="5"/>
  <c r="BV112" i="5" s="1"/>
  <c r="BU113" i="5"/>
  <c r="BV113" i="5" s="1"/>
  <c r="BU114" i="5"/>
  <c r="BV114" i="5" s="1"/>
  <c r="BU115" i="5"/>
  <c r="BV115" i="5" s="1"/>
  <c r="BU116" i="5"/>
  <c r="BV116" i="5" s="1"/>
  <c r="BU117" i="5"/>
  <c r="BV117" i="5" s="1"/>
  <c r="BU118" i="5"/>
  <c r="BV118" i="5" s="1"/>
  <c r="BU119" i="5"/>
  <c r="BV119" i="5" s="1"/>
  <c r="BU120" i="5"/>
  <c r="BV120" i="5" s="1"/>
  <c r="BU121" i="5"/>
  <c r="BV121" i="5" s="1"/>
  <c r="BU122" i="5"/>
  <c r="BV122" i="5" s="1"/>
  <c r="BU123" i="5"/>
  <c r="BV123" i="5" s="1"/>
  <c r="BU124" i="5"/>
  <c r="BV124" i="5" s="1"/>
  <c r="BU125" i="5"/>
  <c r="BV125" i="5" s="1"/>
  <c r="BU126" i="5"/>
  <c r="BV126" i="5" s="1"/>
  <c r="BU127" i="5"/>
  <c r="BV127" i="5" s="1"/>
  <c r="BU128" i="5"/>
  <c r="BV128" i="5" s="1"/>
  <c r="BU129" i="5"/>
  <c r="BV129" i="5" s="1"/>
  <c r="BU130" i="5"/>
  <c r="BV130" i="5" s="1"/>
  <c r="BU131" i="5"/>
  <c r="BV131" i="5" s="1"/>
  <c r="BU132" i="5"/>
  <c r="BV132" i="5" s="1"/>
  <c r="BU133" i="5"/>
  <c r="BV133" i="5" s="1"/>
  <c r="BU134" i="5"/>
  <c r="BV134" i="5" s="1"/>
  <c r="BU135" i="5"/>
  <c r="BV135" i="5" s="1"/>
  <c r="BU136" i="5"/>
  <c r="BV136" i="5" s="1"/>
  <c r="BU137" i="5"/>
  <c r="BV137" i="5" s="1"/>
  <c r="BU138" i="5"/>
  <c r="BV138" i="5" s="1"/>
  <c r="BU139" i="5"/>
  <c r="BV139" i="5" s="1"/>
  <c r="BU140" i="5"/>
  <c r="BV140" i="5" s="1"/>
  <c r="BU141" i="5"/>
  <c r="BV141" i="5" s="1"/>
  <c r="BU142" i="5"/>
  <c r="BV142" i="5" s="1"/>
  <c r="BU143" i="5"/>
  <c r="BV143" i="5" s="1"/>
  <c r="BU144" i="5"/>
  <c r="BV144" i="5" s="1"/>
  <c r="BU145" i="5"/>
  <c r="BV145" i="5" s="1"/>
  <c r="BU146" i="5"/>
  <c r="BV146" i="5" s="1"/>
  <c r="BU147" i="5"/>
  <c r="BV147" i="5" s="1"/>
  <c r="BU148" i="5"/>
  <c r="BV148" i="5" s="1"/>
  <c r="BU149" i="5"/>
  <c r="BV149" i="5" s="1"/>
  <c r="BU150" i="5"/>
  <c r="BV150" i="5" s="1"/>
  <c r="BU151" i="5"/>
  <c r="BV151" i="5" s="1"/>
  <c r="BU152" i="5"/>
  <c r="BV152" i="5" s="1"/>
  <c r="BU153" i="5"/>
  <c r="BV153" i="5" s="1"/>
  <c r="BU154" i="5"/>
  <c r="BV154" i="5" s="1"/>
  <c r="BU155" i="5"/>
  <c r="BV155" i="5" s="1"/>
  <c r="BU156" i="5"/>
  <c r="BV156" i="5" s="1"/>
  <c r="BU157" i="5"/>
  <c r="BV157" i="5" s="1"/>
  <c r="BU158" i="5"/>
  <c r="BV158" i="5" s="1"/>
  <c r="BU159" i="5"/>
  <c r="BV159" i="5" s="1"/>
  <c r="BU160" i="5"/>
  <c r="BV160" i="5" s="1"/>
  <c r="BU161" i="5"/>
  <c r="BV161" i="5" s="1"/>
  <c r="BU162" i="5"/>
  <c r="BV162" i="5" s="1"/>
  <c r="BU163" i="5"/>
  <c r="BV163" i="5" s="1"/>
  <c r="BU164" i="5"/>
  <c r="BV164" i="5" s="1"/>
  <c r="BU165" i="5"/>
  <c r="BV165" i="5" s="1"/>
  <c r="BU166" i="5"/>
  <c r="BV166" i="5" s="1"/>
  <c r="BU167" i="5"/>
  <c r="BV167" i="5" s="1"/>
  <c r="BU4" i="5"/>
  <c r="BV4" i="5" s="1"/>
  <c r="BU5" i="5"/>
  <c r="BV5" i="5" s="1"/>
  <c r="BU6" i="5"/>
  <c r="BV6" i="5" s="1"/>
  <c r="BU7" i="5"/>
  <c r="BV7" i="5" s="1"/>
  <c r="BU8" i="5"/>
  <c r="BV8" i="5" s="1"/>
  <c r="BU9" i="5"/>
  <c r="BV9" i="5" s="1"/>
  <c r="BU10" i="5"/>
  <c r="BV10" i="5" s="1"/>
  <c r="BU11" i="5"/>
  <c r="BV11" i="5" s="1"/>
  <c r="BU12" i="5"/>
  <c r="BV12" i="5" s="1"/>
  <c r="BU13" i="5"/>
  <c r="BV13" i="5" s="1"/>
  <c r="BU14" i="5"/>
  <c r="BV14" i="5" s="1"/>
  <c r="BU15" i="5"/>
  <c r="BV15" i="5" s="1"/>
  <c r="BU16" i="5"/>
  <c r="BV16" i="5" s="1"/>
  <c r="BU17" i="5"/>
  <c r="BV17" i="5" s="1"/>
  <c r="BU18" i="5"/>
  <c r="BV18" i="5" s="1"/>
  <c r="BU19" i="5"/>
  <c r="BV19" i="5" s="1"/>
  <c r="BU20" i="5"/>
  <c r="BV20" i="5" s="1"/>
  <c r="BU21" i="5"/>
  <c r="BV21" i="5" s="1"/>
  <c r="BU22" i="5"/>
  <c r="BV22" i="5" s="1"/>
  <c r="BU23" i="5"/>
  <c r="BV23" i="5" s="1"/>
  <c r="BU24" i="5"/>
  <c r="BV24" i="5" s="1"/>
  <c r="BU25" i="5"/>
  <c r="BV25" i="5" s="1"/>
  <c r="BU26" i="5"/>
  <c r="BV26" i="5" s="1"/>
  <c r="BU27" i="5"/>
  <c r="BV27" i="5" s="1"/>
  <c r="BU28" i="5"/>
  <c r="BV28" i="5" s="1"/>
  <c r="BU29" i="5"/>
  <c r="BV29" i="5" s="1"/>
  <c r="BU30" i="5"/>
  <c r="BV30" i="5" s="1"/>
  <c r="BU31" i="5"/>
  <c r="BV31" i="5" s="1"/>
  <c r="BU32" i="5"/>
  <c r="BV32" i="5" s="1"/>
  <c r="BU33" i="5"/>
  <c r="BV33" i="5" s="1"/>
  <c r="BU34" i="5"/>
  <c r="BV34" i="5" s="1"/>
  <c r="BU35" i="5"/>
  <c r="BV35" i="5" s="1"/>
  <c r="BU36" i="5"/>
  <c r="BV36" i="5" s="1"/>
  <c r="BU37" i="5"/>
  <c r="BV37" i="5" s="1"/>
  <c r="BU38" i="5"/>
  <c r="BV38" i="5" s="1"/>
  <c r="BU39" i="5"/>
  <c r="BV39" i="5" s="1"/>
  <c r="BU40" i="5"/>
  <c r="BV40" i="5" s="1"/>
  <c r="BU41" i="5"/>
  <c r="BV41" i="5" s="1"/>
  <c r="BU42" i="5"/>
  <c r="BV42" i="5" s="1"/>
  <c r="BU43" i="5"/>
  <c r="BV43" i="5" s="1"/>
  <c r="BU44" i="5"/>
  <c r="BV44" i="5" s="1"/>
  <c r="BU45" i="5"/>
  <c r="BV45" i="5" s="1"/>
  <c r="BU46" i="5"/>
  <c r="BV46" i="5" s="1"/>
  <c r="BU47" i="5"/>
  <c r="BV47" i="5" s="1"/>
  <c r="BU48" i="5"/>
  <c r="BV48" i="5" s="1"/>
  <c r="BU49" i="5"/>
  <c r="BV49" i="5" s="1"/>
  <c r="BU50" i="5"/>
  <c r="BV50" i="5" s="1"/>
  <c r="BU51" i="5"/>
  <c r="BV51" i="5" s="1"/>
  <c r="BU52" i="5"/>
  <c r="BV52" i="5" s="1"/>
  <c r="BU53" i="5"/>
  <c r="BV53" i="5" s="1"/>
  <c r="BU54" i="5"/>
  <c r="BV54" i="5" s="1"/>
  <c r="BU55" i="5"/>
  <c r="BV55" i="5" s="1"/>
  <c r="BU56" i="5"/>
  <c r="BV56" i="5" s="1"/>
  <c r="BU57" i="5"/>
  <c r="BV57" i="5" s="1"/>
  <c r="BU58" i="5"/>
  <c r="BV58" i="5" s="1"/>
  <c r="BU59" i="5"/>
  <c r="BV59" i="5" s="1"/>
  <c r="BU60" i="5"/>
  <c r="BV60" i="5" s="1"/>
  <c r="BU61" i="5"/>
  <c r="BV61" i="5" s="1"/>
  <c r="BU62" i="5"/>
  <c r="BV62" i="5" s="1"/>
  <c r="BU63" i="5"/>
  <c r="BV63" i="5" s="1"/>
  <c r="BU64" i="5"/>
  <c r="BV64" i="5" s="1"/>
  <c r="BU65" i="5"/>
  <c r="BV65" i="5" s="1"/>
  <c r="BU66" i="5"/>
  <c r="BV66" i="5" s="1"/>
  <c r="BU67" i="5"/>
  <c r="BV67" i="5" s="1"/>
  <c r="BU68" i="5"/>
  <c r="BV68" i="5" s="1"/>
  <c r="BU69" i="5"/>
  <c r="BV69" i="5" s="1"/>
  <c r="BU70" i="5"/>
  <c r="BV70" i="5" s="1"/>
  <c r="BU71" i="5"/>
  <c r="BV71" i="5" s="1"/>
  <c r="BU72" i="5"/>
  <c r="BV72" i="5" s="1"/>
  <c r="BU73" i="5"/>
  <c r="BV73" i="5" s="1"/>
  <c r="BU74" i="5"/>
  <c r="BV74" i="5" s="1"/>
  <c r="BU75" i="5"/>
  <c r="BV75" i="5" s="1"/>
  <c r="BU76" i="5"/>
  <c r="BV76" i="5" s="1"/>
  <c r="BU77" i="5"/>
  <c r="BV77" i="5" s="1"/>
  <c r="BU78" i="5"/>
  <c r="BV78" i="5" s="1"/>
  <c r="BU79" i="5"/>
  <c r="BV79" i="5" s="1"/>
  <c r="BU80" i="5"/>
  <c r="BV80" i="5" s="1"/>
  <c r="BU81" i="5"/>
  <c r="BV81" i="5" s="1"/>
  <c r="BU82" i="5"/>
  <c r="BV82" i="5" s="1"/>
  <c r="BU83" i="5"/>
  <c r="BV83" i="5" s="1"/>
  <c r="BU84" i="5"/>
  <c r="BV84" i="5" s="1"/>
  <c r="BU85" i="5"/>
  <c r="BV85" i="5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3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3" i="4"/>
  <c r="BU3" i="5"/>
  <c r="BV3" i="5" s="1"/>
</calcChain>
</file>

<file path=xl/sharedStrings.xml><?xml version="1.0" encoding="utf-8"?>
<sst xmlns="http://schemas.openxmlformats.org/spreadsheetml/2006/main" count="104" uniqueCount="90">
  <si>
    <t xml:space="preserve">      Benthic foraminiferal data MRD05-04BC</t>
  </si>
  <si>
    <t>sample depth midpoint (cm)</t>
  </si>
  <si>
    <t>Number of other foraminifers</t>
  </si>
  <si>
    <t>Age based on 210 Pb</t>
  </si>
  <si>
    <t xml:space="preserve">      Benthic foraminiferal data MRD05-04GC</t>
  </si>
  <si>
    <t>total Number of foraminifers (N)</t>
  </si>
  <si>
    <t>Border indicates samples not included in analysis</t>
  </si>
  <si>
    <t>Benthic foraminiferal data from core MRD05-6GC, Louisiana Shelf, Gulf of Mexico</t>
  </si>
  <si>
    <t xml:space="preserve"> Number of foraminifers per gram</t>
  </si>
  <si>
    <t>TABLE 2 BENTHIC FORAMINIFERAL COUNTS OF PE0305-GC1</t>
  </si>
  <si>
    <t>sample depth</t>
  </si>
  <si>
    <t>% sample examined</t>
  </si>
  <si>
    <t>Total Calc. &amp; Agglut.</t>
  </si>
  <si>
    <t>N of foraminifers per gram</t>
  </si>
  <si>
    <t>AE INDEX</t>
  </si>
  <si>
    <t>PEB INDEX</t>
  </si>
  <si>
    <t>Ammotium salsum</t>
  </si>
  <si>
    <t>Bigeneria irregularis</t>
  </si>
  <si>
    <t>Haplophragmoides bradyi</t>
  </si>
  <si>
    <t>Lagenammina difflugiformis</t>
  </si>
  <si>
    <t>Milliamina horrida</t>
  </si>
  <si>
    <t>Pseudoclavulina mexicana</t>
  </si>
  <si>
    <t>Reophax ovicilus</t>
  </si>
  <si>
    <t>Reophanus scorpiurus</t>
  </si>
  <si>
    <t>Reophax spp.</t>
  </si>
  <si>
    <t>Textularia candeina</t>
  </si>
  <si>
    <t>Textularia mayori</t>
  </si>
  <si>
    <t>Ammonia parkinsoniana</t>
  </si>
  <si>
    <t>Amphicoryne hirsuta</t>
  </si>
  <si>
    <t>Bolivina subspinensis</t>
  </si>
  <si>
    <t>Brizalina barbata</t>
  </si>
  <si>
    <t>Brizalina striatula f. spinata</t>
  </si>
  <si>
    <t>B. subaerariensis v. mexicana</t>
  </si>
  <si>
    <t>Brizalina transluscens</t>
  </si>
  <si>
    <t>Buccella hanni</t>
  </si>
  <si>
    <t>Bulimina marginata</t>
  </si>
  <si>
    <t>Buliminella morgani</t>
  </si>
  <si>
    <t>Cancris auriculus</t>
  </si>
  <si>
    <t>Cassidulina curvata</t>
  </si>
  <si>
    <t>Cassidulina reniforme</t>
  </si>
  <si>
    <t>Cibicidoides mundulus</t>
  </si>
  <si>
    <t>Cibicidoides pachyderma</t>
  </si>
  <si>
    <t>Cornuspira planorbis</t>
  </si>
  <si>
    <t>Dentalina spp.</t>
  </si>
  <si>
    <t>Elphidium discoidale</t>
  </si>
  <si>
    <t>Elphidium spp.</t>
  </si>
  <si>
    <t>Epistominella vitrea</t>
  </si>
  <si>
    <t>Eponides antillarium</t>
  </si>
  <si>
    <t>Fursenkoina pontoni</t>
  </si>
  <si>
    <t>Fursenkoina spp.</t>
  </si>
  <si>
    <t>Gavelinopsis translucens</t>
  </si>
  <si>
    <t>Glandulina laevigata</t>
  </si>
  <si>
    <t>Globocassidulina subglobosa</t>
  </si>
  <si>
    <t>Hanzawai concentrica</t>
  </si>
  <si>
    <t>Lenticulina calcur</t>
  </si>
  <si>
    <t>Marginulina spp.</t>
  </si>
  <si>
    <t xml:space="preserve">Miliolinella  fichteliana </t>
  </si>
  <si>
    <t>Neolenticulina peregrina</t>
  </si>
  <si>
    <t>Nodosaria spp.</t>
  </si>
  <si>
    <t>Nodosariidae spp.</t>
  </si>
  <si>
    <t>Orodorsalis umbonatus</t>
  </si>
  <si>
    <t xml:space="preserve">Other Calcareous  </t>
  </si>
  <si>
    <t>Other milliolids</t>
  </si>
  <si>
    <t>Planulina spp.</t>
  </si>
  <si>
    <t>Pseudononion atlanticum</t>
  </si>
  <si>
    <t>Pseudonosaria comatula</t>
  </si>
  <si>
    <t>Pyrgo nasutus</t>
  </si>
  <si>
    <t>Pyrgo murrhina</t>
  </si>
  <si>
    <t>Pyrgo williamsoni</t>
  </si>
  <si>
    <t>Quinqueloculina bicarinata</t>
  </si>
  <si>
    <t>Quinqueloculina compta</t>
  </si>
  <si>
    <t>Quinqueloculina dimidata</t>
  </si>
  <si>
    <t>Rectobolivina advena</t>
  </si>
  <si>
    <t>Reussella spinulosa</t>
  </si>
  <si>
    <t>Rosalina suezensis</t>
  </si>
  <si>
    <t xml:space="preserve">Saracenaria spp. </t>
  </si>
  <si>
    <t>Siphonina pulchra</t>
  </si>
  <si>
    <t>Spirolaccamina spp.</t>
  </si>
  <si>
    <t>Trifarina bella</t>
  </si>
  <si>
    <t>Triloculina tegminus</t>
  </si>
  <si>
    <t>Uvigerina peregrina</t>
  </si>
  <si>
    <t>Valvulina laevigata</t>
  </si>
  <si>
    <t>ND</t>
  </si>
  <si>
    <t>foram sum</t>
  </si>
  <si>
    <t>PEB Index</t>
  </si>
  <si>
    <t>AE Index</t>
  </si>
  <si>
    <t>Number of Protononion atlanticum</t>
  </si>
  <si>
    <t>Number of Epistominella vitrea</t>
  </si>
  <si>
    <t>Number of Buliminella morgani</t>
  </si>
  <si>
    <t>sample depth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</si>
</sst>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Verdana"/>
    </font>
    <font>
      <sz val="7"/>
      <name val="Helv"/>
    </font>
    <font>
      <sz val="12"/>
      <name val="Helv"/>
    </font>
    <font>
      <b/>
      <sz val="8"/>
      <name val="Helv"/>
    </font>
    <font>
      <b/>
      <sz val="9"/>
      <name val="Helv"/>
    </font>
    <font>
      <b/>
      <sz val="6"/>
      <name val="Helv"/>
    </font>
    <font>
      <u/>
      <sz val="10"/>
      <color indexed="36"/>
      <name val="Verdana"/>
    </font>
    <font>
      <i/>
      <sz val="11"/>
      <color theme="1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1" applyBorder="1"/>
    <xf numFmtId="0" fontId="1" fillId="0" borderId="2" xfId="1" applyBorder="1" applyAlignment="1">
      <alignment horizontal="left" vertical="center"/>
    </xf>
    <xf numFmtId="0" fontId="1" fillId="0" borderId="3" xfId="1" applyBorder="1"/>
    <xf numFmtId="0" fontId="1" fillId="0" borderId="0" xfId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Fill="1" applyBorder="1" applyAlignment="1">
      <alignment horizontal="center"/>
    </xf>
    <xf numFmtId="0" fontId="1" fillId="0" borderId="0" xfId="1" applyBorder="1"/>
    <xf numFmtId="0" fontId="1" fillId="0" borderId="12" xfId="1" applyFill="1" applyBorder="1" applyAlignment="1">
      <alignment horizontal="center"/>
    </xf>
    <xf numFmtId="0" fontId="1" fillId="0" borderId="12" xfId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0" fontId="1" fillId="0" borderId="14" xfId="1" applyFill="1" applyBorder="1" applyAlignment="1">
      <alignment horizontal="center" vertical="center"/>
    </xf>
    <xf numFmtId="0" fontId="1" fillId="0" borderId="15" xfId="1" applyBorder="1"/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2" fontId="1" fillId="0" borderId="5" xfId="1" applyNumberFormat="1" applyBorder="1" applyAlignment="1">
      <alignment horizontal="center"/>
    </xf>
    <xf numFmtId="2" fontId="1" fillId="0" borderId="5" xfId="1" applyNumberFormat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0" fontId="4" fillId="0" borderId="0" xfId="2" applyFont="1"/>
    <xf numFmtId="0" fontId="3" fillId="0" borderId="0" xfId="2"/>
    <xf numFmtId="2" fontId="4" fillId="0" borderId="0" xfId="2" applyNumberFormat="1" applyFont="1"/>
    <xf numFmtId="0" fontId="5" fillId="0" borderId="0" xfId="2" applyFont="1"/>
    <xf numFmtId="0" fontId="6" fillId="0" borderId="0" xfId="2" applyFont="1" applyAlignment="1">
      <alignment textRotation="90"/>
    </xf>
    <xf numFmtId="0" fontId="7" fillId="0" borderId="0" xfId="2" applyFont="1" applyAlignment="1">
      <alignment horizontal="center" vertical="center" textRotation="90" wrapText="1"/>
    </xf>
    <xf numFmtId="2" fontId="7" fillId="0" borderId="0" xfId="2" applyNumberFormat="1" applyFont="1" applyAlignment="1">
      <alignment textRotation="90"/>
    </xf>
    <xf numFmtId="0" fontId="8" fillId="0" borderId="0" xfId="2" applyFont="1" applyAlignment="1">
      <alignment textRotation="90"/>
    </xf>
    <xf numFmtId="0" fontId="4" fillId="0" borderId="0" xfId="2" applyFont="1" applyAlignment="1">
      <alignment horizontal="center"/>
    </xf>
    <xf numFmtId="164" fontId="1" fillId="0" borderId="0" xfId="1" applyNumberFormat="1"/>
    <xf numFmtId="164" fontId="4" fillId="0" borderId="0" xfId="2" applyNumberFormat="1" applyFont="1"/>
    <xf numFmtId="0" fontId="10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" fontId="1" fillId="0" borderId="0" xfId="1" applyNumberFormat="1"/>
    <xf numFmtId="0" fontId="11" fillId="0" borderId="0" xfId="4"/>
  </cellXfs>
  <cellStyles count="5">
    <cellStyle name="Followed Hyperlink_GOM Final Data-05.xls" xfId="3"/>
    <cellStyle name="Hyperlink" xfId="4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PE0305-1 Gravity Core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596063061145283E-2"/>
          <c:y val="8.1133572862849029E-2"/>
          <c:w val="0.90646373608484954"/>
          <c:h val="0.89699611287153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'PE0305-GC1'!$BW$2</c:f>
              <c:strCache>
                <c:ptCount val="1"/>
                <c:pt idx="0">
                  <c:v>AE Index</c:v>
                </c:pt>
              </c:strCache>
            </c:strRef>
          </c:tx>
          <c:xVal>
            <c:numRef>
              <c:f>'PE0305-GC1'!$BV$3:$BV$167</c:f>
              <c:numCache>
                <c:formatCode>0.00</c:formatCode>
                <c:ptCount val="165"/>
                <c:pt idx="0">
                  <c:v>36.19246861924686</c:v>
                </c:pt>
                <c:pt idx="1">
                  <c:v>29.95090016366612</c:v>
                </c:pt>
                <c:pt idx="2">
                  <c:v>28.235294117647058</c:v>
                </c:pt>
                <c:pt idx="3">
                  <c:v>23.788546255506606</c:v>
                </c:pt>
                <c:pt idx="4">
                  <c:v>29.166666666666668</c:v>
                </c:pt>
                <c:pt idx="5">
                  <c:v>29.18781725888325</c:v>
                </c:pt>
                <c:pt idx="6">
                  <c:v>19.263456090651559</c:v>
                </c:pt>
                <c:pt idx="7">
                  <c:v>22.458628841607567</c:v>
                </c:pt>
                <c:pt idx="8">
                  <c:v>22.580645161290324</c:v>
                </c:pt>
                <c:pt idx="9">
                  <c:v>21.153846153846153</c:v>
                </c:pt>
                <c:pt idx="10">
                  <c:v>24.486301369863014</c:v>
                </c:pt>
                <c:pt idx="11">
                  <c:v>23.188405797101449</c:v>
                </c:pt>
                <c:pt idx="12">
                  <c:v>17.081850533807827</c:v>
                </c:pt>
                <c:pt idx="13">
                  <c:v>17.369727047146402</c:v>
                </c:pt>
                <c:pt idx="14">
                  <c:v>14.414414414414415</c:v>
                </c:pt>
                <c:pt idx="15">
                  <c:v>9.2465753424657535</c:v>
                </c:pt>
                <c:pt idx="16">
                  <c:v>14.705882352941176</c:v>
                </c:pt>
                <c:pt idx="17">
                  <c:v>12.631578947368421</c:v>
                </c:pt>
                <c:pt idx="18">
                  <c:v>13.036565977742448</c:v>
                </c:pt>
                <c:pt idx="19">
                  <c:v>9.8280098280098276</c:v>
                </c:pt>
                <c:pt idx="20">
                  <c:v>16.30252100840336</c:v>
                </c:pt>
                <c:pt idx="21">
                  <c:v>15.527950310559007</c:v>
                </c:pt>
                <c:pt idx="22">
                  <c:v>14.039408866995075</c:v>
                </c:pt>
                <c:pt idx="23">
                  <c:v>18.503937007874015</c:v>
                </c:pt>
                <c:pt idx="24">
                  <c:v>14.329268292682928</c:v>
                </c:pt>
                <c:pt idx="25">
                  <c:v>16.216216216216218</c:v>
                </c:pt>
                <c:pt idx="26">
                  <c:v>14.202898550724637</c:v>
                </c:pt>
                <c:pt idx="27">
                  <c:v>9.1561938958707358</c:v>
                </c:pt>
                <c:pt idx="28">
                  <c:v>10.723860589812332</c:v>
                </c:pt>
                <c:pt idx="29">
                  <c:v>11.038961038961039</c:v>
                </c:pt>
                <c:pt idx="30">
                  <c:v>5.5172413793103452</c:v>
                </c:pt>
                <c:pt idx="31">
                  <c:v>6.1002178649237475</c:v>
                </c:pt>
                <c:pt idx="32">
                  <c:v>9.264705882352942</c:v>
                </c:pt>
                <c:pt idx="33">
                  <c:v>10.204081632653061</c:v>
                </c:pt>
                <c:pt idx="34">
                  <c:v>8.9622641509433958</c:v>
                </c:pt>
                <c:pt idx="35">
                  <c:v>18.292682926829269</c:v>
                </c:pt>
                <c:pt idx="36">
                  <c:v>19.008264462809919</c:v>
                </c:pt>
                <c:pt idx="37">
                  <c:v>10.294117647058824</c:v>
                </c:pt>
                <c:pt idx="38">
                  <c:v>8.0291970802919703</c:v>
                </c:pt>
                <c:pt idx="39">
                  <c:v>8.301158301158301</c:v>
                </c:pt>
                <c:pt idx="40">
                  <c:v>5.6234718826405867</c:v>
                </c:pt>
                <c:pt idx="41">
                  <c:v>16.309012875536482</c:v>
                </c:pt>
                <c:pt idx="42">
                  <c:v>13.766730401529637</c:v>
                </c:pt>
                <c:pt idx="43">
                  <c:v>13.766730401529637</c:v>
                </c:pt>
                <c:pt idx="44">
                  <c:v>14.8</c:v>
                </c:pt>
                <c:pt idx="45">
                  <c:v>10.28225806451613</c:v>
                </c:pt>
                <c:pt idx="46">
                  <c:v>13.23943661971831</c:v>
                </c:pt>
                <c:pt idx="47">
                  <c:v>9.4845360824742269</c:v>
                </c:pt>
                <c:pt idx="48">
                  <c:v>13.758389261744966</c:v>
                </c:pt>
                <c:pt idx="49">
                  <c:v>15.732758620689655</c:v>
                </c:pt>
                <c:pt idx="50">
                  <c:v>13.35559265442404</c:v>
                </c:pt>
                <c:pt idx="51">
                  <c:v>18.884892086330936</c:v>
                </c:pt>
                <c:pt idx="52">
                  <c:v>19.6875</c:v>
                </c:pt>
                <c:pt idx="53">
                  <c:v>11.946902654867257</c:v>
                </c:pt>
                <c:pt idx="54">
                  <c:v>12.336719883889696</c:v>
                </c:pt>
                <c:pt idx="55">
                  <c:v>10.526315789473685</c:v>
                </c:pt>
                <c:pt idx="56">
                  <c:v>15.482695810564662</c:v>
                </c:pt>
                <c:pt idx="57">
                  <c:v>13.807531380753138</c:v>
                </c:pt>
                <c:pt idx="58">
                  <c:v>13.505747126436782</c:v>
                </c:pt>
                <c:pt idx="59">
                  <c:v>12.844036697247706</c:v>
                </c:pt>
                <c:pt idx="60">
                  <c:v>18.954248366013072</c:v>
                </c:pt>
                <c:pt idx="61">
                  <c:v>13.197969543147208</c:v>
                </c:pt>
                <c:pt idx="62">
                  <c:v>10.135135135135135</c:v>
                </c:pt>
                <c:pt idx="63">
                  <c:v>15.500945179584122</c:v>
                </c:pt>
                <c:pt idx="64">
                  <c:v>8.3743842364532028</c:v>
                </c:pt>
                <c:pt idx="65">
                  <c:v>7.1604938271604937</c:v>
                </c:pt>
                <c:pt idx="66">
                  <c:v>6.78391959798995</c:v>
                </c:pt>
                <c:pt idx="67">
                  <c:v>5.637982195845697</c:v>
                </c:pt>
                <c:pt idx="68">
                  <c:v>7.6271186440677967</c:v>
                </c:pt>
                <c:pt idx="69">
                  <c:v>8.4070796460176993</c:v>
                </c:pt>
                <c:pt idx="70">
                  <c:v>8.6274509803921564</c:v>
                </c:pt>
                <c:pt idx="71">
                  <c:v>5.2173913043478262</c:v>
                </c:pt>
                <c:pt idx="72">
                  <c:v>8.695652173913043</c:v>
                </c:pt>
                <c:pt idx="73">
                  <c:v>7.803468208092486</c:v>
                </c:pt>
                <c:pt idx="74">
                  <c:v>12.962962962962964</c:v>
                </c:pt>
                <c:pt idx="75">
                  <c:v>14.772727272727273</c:v>
                </c:pt>
                <c:pt idx="76">
                  <c:v>11.578947368421053</c:v>
                </c:pt>
                <c:pt idx="77">
                  <c:v>11.03448275862069</c:v>
                </c:pt>
                <c:pt idx="78">
                  <c:v>9.8802395209580833</c:v>
                </c:pt>
                <c:pt idx="79">
                  <c:v>7.397260273972603</c:v>
                </c:pt>
                <c:pt idx="80">
                  <c:v>6.756756756756757</c:v>
                </c:pt>
                <c:pt idx="81">
                  <c:v>3.9285714285714284</c:v>
                </c:pt>
                <c:pt idx="82">
                  <c:v>4.0632054176072234</c:v>
                </c:pt>
                <c:pt idx="83">
                  <c:v>6.770833333333333</c:v>
                </c:pt>
                <c:pt idx="84">
                  <c:v>17.171717171717173</c:v>
                </c:pt>
                <c:pt idx="85">
                  <c:v>11.971830985915492</c:v>
                </c:pt>
                <c:pt idx="86">
                  <c:v>8.2969432314410483</c:v>
                </c:pt>
                <c:pt idx="87">
                  <c:v>13.228699551569507</c:v>
                </c:pt>
                <c:pt idx="88">
                  <c:v>12.797619047619047</c:v>
                </c:pt>
                <c:pt idx="89">
                  <c:v>15.492957746478874</c:v>
                </c:pt>
                <c:pt idx="90">
                  <c:v>12.064343163538874</c:v>
                </c:pt>
                <c:pt idx="91">
                  <c:v>15.686274509803921</c:v>
                </c:pt>
                <c:pt idx="92">
                  <c:v>6.4220183486238529</c:v>
                </c:pt>
                <c:pt idx="93">
                  <c:v>4.2553191489361701</c:v>
                </c:pt>
                <c:pt idx="94">
                  <c:v>6.666666666666667</c:v>
                </c:pt>
                <c:pt idx="95">
                  <c:v>13.714285714285714</c:v>
                </c:pt>
                <c:pt idx="96">
                  <c:v>17.777777777777779</c:v>
                </c:pt>
                <c:pt idx="97">
                  <c:v>22.966507177033492</c:v>
                </c:pt>
                <c:pt idx="98">
                  <c:v>6.8493150684931505</c:v>
                </c:pt>
                <c:pt idx="99">
                  <c:v>7.4074074074074074</c:v>
                </c:pt>
                <c:pt idx="100">
                  <c:v>10.810810810810811</c:v>
                </c:pt>
                <c:pt idx="101">
                  <c:v>10.810810810810811</c:v>
                </c:pt>
                <c:pt idx="102">
                  <c:v>29.032258064516128</c:v>
                </c:pt>
                <c:pt idx="103">
                  <c:v>29.850746268656717</c:v>
                </c:pt>
                <c:pt idx="104">
                  <c:v>21.917808219178081</c:v>
                </c:pt>
                <c:pt idx="105">
                  <c:v>17.553191489361701</c:v>
                </c:pt>
                <c:pt idx="106">
                  <c:v>32.375189107413007</c:v>
                </c:pt>
                <c:pt idx="107">
                  <c:v>8.7058823529411757</c:v>
                </c:pt>
                <c:pt idx="108">
                  <c:v>10.909090909090908</c:v>
                </c:pt>
                <c:pt idx="109">
                  <c:v>7.1065989847715736</c:v>
                </c:pt>
                <c:pt idx="110">
                  <c:v>4.583333333333333</c:v>
                </c:pt>
                <c:pt idx="111">
                  <c:v>8.2142857142857135</c:v>
                </c:pt>
                <c:pt idx="112">
                  <c:v>4.5454545454545459</c:v>
                </c:pt>
                <c:pt idx="113">
                  <c:v>2.8248587570621471</c:v>
                </c:pt>
                <c:pt idx="114">
                  <c:v>2.4752475247524752</c:v>
                </c:pt>
                <c:pt idx="115">
                  <c:v>6.1452513966480451</c:v>
                </c:pt>
                <c:pt idx="116">
                  <c:v>4.2735042735042734</c:v>
                </c:pt>
                <c:pt idx="117">
                  <c:v>5.6122448979591839</c:v>
                </c:pt>
                <c:pt idx="118">
                  <c:v>5.6122448979591839</c:v>
                </c:pt>
                <c:pt idx="119">
                  <c:v>5.9071729957805905</c:v>
                </c:pt>
                <c:pt idx="120">
                  <c:v>2.5423728813559321</c:v>
                </c:pt>
                <c:pt idx="121">
                  <c:v>11.977186311787072</c:v>
                </c:pt>
                <c:pt idx="122">
                  <c:v>6.2256809338521402</c:v>
                </c:pt>
                <c:pt idx="123">
                  <c:v>11.594202898550725</c:v>
                </c:pt>
                <c:pt idx="124">
                  <c:v>5.1094890510948909</c:v>
                </c:pt>
                <c:pt idx="125">
                  <c:v>10.95890410958904</c:v>
                </c:pt>
                <c:pt idx="126">
                  <c:v>11.428571428571429</c:v>
                </c:pt>
                <c:pt idx="127">
                  <c:v>6.3768115942028984</c:v>
                </c:pt>
                <c:pt idx="128">
                  <c:v>11.475409836065573</c:v>
                </c:pt>
                <c:pt idx="129">
                  <c:v>6.4748201438848918</c:v>
                </c:pt>
                <c:pt idx="130">
                  <c:v>58.547008547008545</c:v>
                </c:pt>
                <c:pt idx="131">
                  <c:v>62</c:v>
                </c:pt>
                <c:pt idx="132">
                  <c:v>13.870967741935484</c:v>
                </c:pt>
                <c:pt idx="133">
                  <c:v>7.7181208053691277</c:v>
                </c:pt>
                <c:pt idx="134">
                  <c:v>10.472972972972974</c:v>
                </c:pt>
                <c:pt idx="135">
                  <c:v>7.5555555555555554</c:v>
                </c:pt>
                <c:pt idx="136">
                  <c:v>10.502283105022832</c:v>
                </c:pt>
                <c:pt idx="137">
                  <c:v>4</c:v>
                </c:pt>
                <c:pt idx="138">
                  <c:v>13.93643031784841</c:v>
                </c:pt>
                <c:pt idx="139">
                  <c:v>14.285714285714286</c:v>
                </c:pt>
                <c:pt idx="140">
                  <c:v>16.403162055335969</c:v>
                </c:pt>
                <c:pt idx="141">
                  <c:v>15.822784810126583</c:v>
                </c:pt>
                <c:pt idx="142">
                  <c:v>21.553398058252426</c:v>
                </c:pt>
                <c:pt idx="143">
                  <c:v>25.629290617848969</c:v>
                </c:pt>
                <c:pt idx="144">
                  <c:v>28.932584269662922</c:v>
                </c:pt>
                <c:pt idx="145">
                  <c:v>22.172949002217294</c:v>
                </c:pt>
                <c:pt idx="146">
                  <c:v>21.352313167259787</c:v>
                </c:pt>
                <c:pt idx="147">
                  <c:v>25.255102040816325</c:v>
                </c:pt>
                <c:pt idx="148">
                  <c:v>18.674698795180724</c:v>
                </c:pt>
                <c:pt idx="149">
                  <c:v>22.146118721461189</c:v>
                </c:pt>
                <c:pt idx="150">
                  <c:v>17.31266149870801</c:v>
                </c:pt>
                <c:pt idx="151">
                  <c:v>16.417910447761194</c:v>
                </c:pt>
                <c:pt idx="152">
                  <c:v>14.07035175879397</c:v>
                </c:pt>
                <c:pt idx="153">
                  <c:v>13.043478260869565</c:v>
                </c:pt>
                <c:pt idx="154">
                  <c:v>17.399617590822178</c:v>
                </c:pt>
                <c:pt idx="155">
                  <c:v>17.948717948717949</c:v>
                </c:pt>
                <c:pt idx="156">
                  <c:v>11.040339702760084</c:v>
                </c:pt>
                <c:pt idx="157">
                  <c:v>17.159763313609467</c:v>
                </c:pt>
                <c:pt idx="158">
                  <c:v>13.509060955518946</c:v>
                </c:pt>
                <c:pt idx="159">
                  <c:v>16.726618705035971</c:v>
                </c:pt>
                <c:pt idx="160">
                  <c:v>8.4063047285464094</c:v>
                </c:pt>
                <c:pt idx="161">
                  <c:v>14.788732394366198</c:v>
                </c:pt>
                <c:pt idx="162">
                  <c:v>13.930348258706468</c:v>
                </c:pt>
                <c:pt idx="163">
                  <c:v>11.111111111111111</c:v>
                </c:pt>
                <c:pt idx="164">
                  <c:v>18.235294117647058</c:v>
                </c:pt>
              </c:numCache>
            </c:numRef>
          </c:xVal>
          <c:yVal>
            <c:numRef>
              <c:f>'PE0305-GC1'!$BW$3:$BW$167</c:f>
            </c:numRef>
          </c:yVal>
          <c:smooth val="1"/>
        </c:ser>
        <c:ser>
          <c:idx val="1"/>
          <c:order val="1"/>
          <c:tx>
            <c:strRef>
              <c:f>'PE0305-GC1'!$BX$2</c:f>
              <c:strCache>
                <c:ptCount val="1"/>
                <c:pt idx="0">
                  <c:v>sample depth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'PE0305-GC1'!$BV$3:$BV$167</c:f>
              <c:numCache>
                <c:formatCode>0.00</c:formatCode>
                <c:ptCount val="165"/>
                <c:pt idx="0">
                  <c:v>36.19246861924686</c:v>
                </c:pt>
                <c:pt idx="1">
                  <c:v>29.95090016366612</c:v>
                </c:pt>
                <c:pt idx="2">
                  <c:v>28.235294117647058</c:v>
                </c:pt>
                <c:pt idx="3">
                  <c:v>23.788546255506606</c:v>
                </c:pt>
                <c:pt idx="4">
                  <c:v>29.166666666666668</c:v>
                </c:pt>
                <c:pt idx="5">
                  <c:v>29.18781725888325</c:v>
                </c:pt>
                <c:pt idx="6">
                  <c:v>19.263456090651559</c:v>
                </c:pt>
                <c:pt idx="7">
                  <c:v>22.458628841607567</c:v>
                </c:pt>
                <c:pt idx="8">
                  <c:v>22.580645161290324</c:v>
                </c:pt>
                <c:pt idx="9">
                  <c:v>21.153846153846153</c:v>
                </c:pt>
                <c:pt idx="10">
                  <c:v>24.486301369863014</c:v>
                </c:pt>
                <c:pt idx="11">
                  <c:v>23.188405797101449</c:v>
                </c:pt>
                <c:pt idx="12">
                  <c:v>17.081850533807827</c:v>
                </c:pt>
                <c:pt idx="13">
                  <c:v>17.369727047146402</c:v>
                </c:pt>
                <c:pt idx="14">
                  <c:v>14.414414414414415</c:v>
                </c:pt>
                <c:pt idx="15">
                  <c:v>9.2465753424657535</c:v>
                </c:pt>
                <c:pt idx="16">
                  <c:v>14.705882352941176</c:v>
                </c:pt>
                <c:pt idx="17">
                  <c:v>12.631578947368421</c:v>
                </c:pt>
                <c:pt idx="18">
                  <c:v>13.036565977742448</c:v>
                </c:pt>
                <c:pt idx="19">
                  <c:v>9.8280098280098276</c:v>
                </c:pt>
                <c:pt idx="20">
                  <c:v>16.30252100840336</c:v>
                </c:pt>
                <c:pt idx="21">
                  <c:v>15.527950310559007</c:v>
                </c:pt>
                <c:pt idx="22">
                  <c:v>14.039408866995075</c:v>
                </c:pt>
                <c:pt idx="23">
                  <c:v>18.503937007874015</c:v>
                </c:pt>
                <c:pt idx="24">
                  <c:v>14.329268292682928</c:v>
                </c:pt>
                <c:pt idx="25">
                  <c:v>16.216216216216218</c:v>
                </c:pt>
                <c:pt idx="26">
                  <c:v>14.202898550724637</c:v>
                </c:pt>
                <c:pt idx="27">
                  <c:v>9.1561938958707358</c:v>
                </c:pt>
                <c:pt idx="28">
                  <c:v>10.723860589812332</c:v>
                </c:pt>
                <c:pt idx="29">
                  <c:v>11.038961038961039</c:v>
                </c:pt>
                <c:pt idx="30">
                  <c:v>5.5172413793103452</c:v>
                </c:pt>
                <c:pt idx="31">
                  <c:v>6.1002178649237475</c:v>
                </c:pt>
                <c:pt idx="32">
                  <c:v>9.264705882352942</c:v>
                </c:pt>
                <c:pt idx="33">
                  <c:v>10.204081632653061</c:v>
                </c:pt>
                <c:pt idx="34">
                  <c:v>8.9622641509433958</c:v>
                </c:pt>
                <c:pt idx="35">
                  <c:v>18.292682926829269</c:v>
                </c:pt>
                <c:pt idx="36">
                  <c:v>19.008264462809919</c:v>
                </c:pt>
                <c:pt idx="37">
                  <c:v>10.294117647058824</c:v>
                </c:pt>
                <c:pt idx="38">
                  <c:v>8.0291970802919703</c:v>
                </c:pt>
                <c:pt idx="39">
                  <c:v>8.301158301158301</c:v>
                </c:pt>
                <c:pt idx="40">
                  <c:v>5.6234718826405867</c:v>
                </c:pt>
                <c:pt idx="41">
                  <c:v>16.309012875536482</c:v>
                </c:pt>
                <c:pt idx="42">
                  <c:v>13.766730401529637</c:v>
                </c:pt>
                <c:pt idx="43">
                  <c:v>13.766730401529637</c:v>
                </c:pt>
                <c:pt idx="44">
                  <c:v>14.8</c:v>
                </c:pt>
                <c:pt idx="45">
                  <c:v>10.28225806451613</c:v>
                </c:pt>
                <c:pt idx="46">
                  <c:v>13.23943661971831</c:v>
                </c:pt>
                <c:pt idx="47">
                  <c:v>9.4845360824742269</c:v>
                </c:pt>
                <c:pt idx="48">
                  <c:v>13.758389261744966</c:v>
                </c:pt>
                <c:pt idx="49">
                  <c:v>15.732758620689655</c:v>
                </c:pt>
                <c:pt idx="50">
                  <c:v>13.35559265442404</c:v>
                </c:pt>
                <c:pt idx="51">
                  <c:v>18.884892086330936</c:v>
                </c:pt>
                <c:pt idx="52">
                  <c:v>19.6875</c:v>
                </c:pt>
                <c:pt idx="53">
                  <c:v>11.946902654867257</c:v>
                </c:pt>
                <c:pt idx="54">
                  <c:v>12.336719883889696</c:v>
                </c:pt>
                <c:pt idx="55">
                  <c:v>10.526315789473685</c:v>
                </c:pt>
                <c:pt idx="56">
                  <c:v>15.482695810564662</c:v>
                </c:pt>
                <c:pt idx="57">
                  <c:v>13.807531380753138</c:v>
                </c:pt>
                <c:pt idx="58">
                  <c:v>13.505747126436782</c:v>
                </c:pt>
                <c:pt idx="59">
                  <c:v>12.844036697247706</c:v>
                </c:pt>
                <c:pt idx="60">
                  <c:v>18.954248366013072</c:v>
                </c:pt>
                <c:pt idx="61">
                  <c:v>13.197969543147208</c:v>
                </c:pt>
                <c:pt idx="62">
                  <c:v>10.135135135135135</c:v>
                </c:pt>
                <c:pt idx="63">
                  <c:v>15.500945179584122</c:v>
                </c:pt>
                <c:pt idx="64">
                  <c:v>8.3743842364532028</c:v>
                </c:pt>
                <c:pt idx="65">
                  <c:v>7.1604938271604937</c:v>
                </c:pt>
                <c:pt idx="66">
                  <c:v>6.78391959798995</c:v>
                </c:pt>
                <c:pt idx="67">
                  <c:v>5.637982195845697</c:v>
                </c:pt>
                <c:pt idx="68">
                  <c:v>7.6271186440677967</c:v>
                </c:pt>
                <c:pt idx="69">
                  <c:v>8.4070796460176993</c:v>
                </c:pt>
                <c:pt idx="70">
                  <c:v>8.6274509803921564</c:v>
                </c:pt>
                <c:pt idx="71">
                  <c:v>5.2173913043478262</c:v>
                </c:pt>
                <c:pt idx="72">
                  <c:v>8.695652173913043</c:v>
                </c:pt>
                <c:pt idx="73">
                  <c:v>7.803468208092486</c:v>
                </c:pt>
                <c:pt idx="74">
                  <c:v>12.962962962962964</c:v>
                </c:pt>
                <c:pt idx="75">
                  <c:v>14.772727272727273</c:v>
                </c:pt>
                <c:pt idx="76">
                  <c:v>11.578947368421053</c:v>
                </c:pt>
                <c:pt idx="77">
                  <c:v>11.03448275862069</c:v>
                </c:pt>
                <c:pt idx="78">
                  <c:v>9.8802395209580833</c:v>
                </c:pt>
                <c:pt idx="79">
                  <c:v>7.397260273972603</c:v>
                </c:pt>
                <c:pt idx="80">
                  <c:v>6.756756756756757</c:v>
                </c:pt>
                <c:pt idx="81">
                  <c:v>3.9285714285714284</c:v>
                </c:pt>
                <c:pt idx="82">
                  <c:v>4.0632054176072234</c:v>
                </c:pt>
                <c:pt idx="83">
                  <c:v>6.770833333333333</c:v>
                </c:pt>
                <c:pt idx="84">
                  <c:v>17.171717171717173</c:v>
                </c:pt>
                <c:pt idx="85">
                  <c:v>11.971830985915492</c:v>
                </c:pt>
                <c:pt idx="86">
                  <c:v>8.2969432314410483</c:v>
                </c:pt>
                <c:pt idx="87">
                  <c:v>13.228699551569507</c:v>
                </c:pt>
                <c:pt idx="88">
                  <c:v>12.797619047619047</c:v>
                </c:pt>
                <c:pt idx="89">
                  <c:v>15.492957746478874</c:v>
                </c:pt>
                <c:pt idx="90">
                  <c:v>12.064343163538874</c:v>
                </c:pt>
                <c:pt idx="91">
                  <c:v>15.686274509803921</c:v>
                </c:pt>
                <c:pt idx="92">
                  <c:v>6.4220183486238529</c:v>
                </c:pt>
                <c:pt idx="93">
                  <c:v>4.2553191489361701</c:v>
                </c:pt>
                <c:pt idx="94">
                  <c:v>6.666666666666667</c:v>
                </c:pt>
                <c:pt idx="95">
                  <c:v>13.714285714285714</c:v>
                </c:pt>
                <c:pt idx="96">
                  <c:v>17.777777777777779</c:v>
                </c:pt>
                <c:pt idx="97">
                  <c:v>22.966507177033492</c:v>
                </c:pt>
                <c:pt idx="98">
                  <c:v>6.8493150684931505</c:v>
                </c:pt>
                <c:pt idx="99">
                  <c:v>7.4074074074074074</c:v>
                </c:pt>
                <c:pt idx="100">
                  <c:v>10.810810810810811</c:v>
                </c:pt>
                <c:pt idx="101">
                  <c:v>10.810810810810811</c:v>
                </c:pt>
                <c:pt idx="102">
                  <c:v>29.032258064516128</c:v>
                </c:pt>
                <c:pt idx="103">
                  <c:v>29.850746268656717</c:v>
                </c:pt>
                <c:pt idx="104">
                  <c:v>21.917808219178081</c:v>
                </c:pt>
                <c:pt idx="105">
                  <c:v>17.553191489361701</c:v>
                </c:pt>
                <c:pt idx="106">
                  <c:v>32.375189107413007</c:v>
                </c:pt>
                <c:pt idx="107">
                  <c:v>8.7058823529411757</c:v>
                </c:pt>
                <c:pt idx="108">
                  <c:v>10.909090909090908</c:v>
                </c:pt>
                <c:pt idx="109">
                  <c:v>7.1065989847715736</c:v>
                </c:pt>
                <c:pt idx="110">
                  <c:v>4.583333333333333</c:v>
                </c:pt>
                <c:pt idx="111">
                  <c:v>8.2142857142857135</c:v>
                </c:pt>
                <c:pt idx="112">
                  <c:v>4.5454545454545459</c:v>
                </c:pt>
                <c:pt idx="113">
                  <c:v>2.8248587570621471</c:v>
                </c:pt>
                <c:pt idx="114">
                  <c:v>2.4752475247524752</c:v>
                </c:pt>
                <c:pt idx="115">
                  <c:v>6.1452513966480451</c:v>
                </c:pt>
                <c:pt idx="116">
                  <c:v>4.2735042735042734</c:v>
                </c:pt>
                <c:pt idx="117">
                  <c:v>5.6122448979591839</c:v>
                </c:pt>
                <c:pt idx="118">
                  <c:v>5.6122448979591839</c:v>
                </c:pt>
                <c:pt idx="119">
                  <c:v>5.9071729957805905</c:v>
                </c:pt>
                <c:pt idx="120">
                  <c:v>2.5423728813559321</c:v>
                </c:pt>
                <c:pt idx="121">
                  <c:v>11.977186311787072</c:v>
                </c:pt>
                <c:pt idx="122">
                  <c:v>6.2256809338521402</c:v>
                </c:pt>
                <c:pt idx="123">
                  <c:v>11.594202898550725</c:v>
                </c:pt>
                <c:pt idx="124">
                  <c:v>5.1094890510948909</c:v>
                </c:pt>
                <c:pt idx="125">
                  <c:v>10.95890410958904</c:v>
                </c:pt>
                <c:pt idx="126">
                  <c:v>11.428571428571429</c:v>
                </c:pt>
                <c:pt idx="127">
                  <c:v>6.3768115942028984</c:v>
                </c:pt>
                <c:pt idx="128">
                  <c:v>11.475409836065573</c:v>
                </c:pt>
                <c:pt idx="129">
                  <c:v>6.4748201438848918</c:v>
                </c:pt>
                <c:pt idx="130">
                  <c:v>58.547008547008545</c:v>
                </c:pt>
                <c:pt idx="131">
                  <c:v>62</c:v>
                </c:pt>
                <c:pt idx="132">
                  <c:v>13.870967741935484</c:v>
                </c:pt>
                <c:pt idx="133">
                  <c:v>7.7181208053691277</c:v>
                </c:pt>
                <c:pt idx="134">
                  <c:v>10.472972972972974</c:v>
                </c:pt>
                <c:pt idx="135">
                  <c:v>7.5555555555555554</c:v>
                </c:pt>
                <c:pt idx="136">
                  <c:v>10.502283105022832</c:v>
                </c:pt>
                <c:pt idx="137">
                  <c:v>4</c:v>
                </c:pt>
                <c:pt idx="138">
                  <c:v>13.93643031784841</c:v>
                </c:pt>
                <c:pt idx="139">
                  <c:v>14.285714285714286</c:v>
                </c:pt>
                <c:pt idx="140">
                  <c:v>16.403162055335969</c:v>
                </c:pt>
                <c:pt idx="141">
                  <c:v>15.822784810126583</c:v>
                </c:pt>
                <c:pt idx="142">
                  <c:v>21.553398058252426</c:v>
                </c:pt>
                <c:pt idx="143">
                  <c:v>25.629290617848969</c:v>
                </c:pt>
                <c:pt idx="144">
                  <c:v>28.932584269662922</c:v>
                </c:pt>
                <c:pt idx="145">
                  <c:v>22.172949002217294</c:v>
                </c:pt>
                <c:pt idx="146">
                  <c:v>21.352313167259787</c:v>
                </c:pt>
                <c:pt idx="147">
                  <c:v>25.255102040816325</c:v>
                </c:pt>
                <c:pt idx="148">
                  <c:v>18.674698795180724</c:v>
                </c:pt>
                <c:pt idx="149">
                  <c:v>22.146118721461189</c:v>
                </c:pt>
                <c:pt idx="150">
                  <c:v>17.31266149870801</c:v>
                </c:pt>
                <c:pt idx="151">
                  <c:v>16.417910447761194</c:v>
                </c:pt>
                <c:pt idx="152">
                  <c:v>14.07035175879397</c:v>
                </c:pt>
                <c:pt idx="153">
                  <c:v>13.043478260869565</c:v>
                </c:pt>
                <c:pt idx="154">
                  <c:v>17.399617590822178</c:v>
                </c:pt>
                <c:pt idx="155">
                  <c:v>17.948717948717949</c:v>
                </c:pt>
                <c:pt idx="156">
                  <c:v>11.040339702760084</c:v>
                </c:pt>
                <c:pt idx="157">
                  <c:v>17.159763313609467</c:v>
                </c:pt>
                <c:pt idx="158">
                  <c:v>13.509060955518946</c:v>
                </c:pt>
                <c:pt idx="159">
                  <c:v>16.726618705035971</c:v>
                </c:pt>
                <c:pt idx="160">
                  <c:v>8.4063047285464094</c:v>
                </c:pt>
                <c:pt idx="161">
                  <c:v>14.788732394366198</c:v>
                </c:pt>
                <c:pt idx="162">
                  <c:v>13.930348258706468</c:v>
                </c:pt>
                <c:pt idx="163">
                  <c:v>11.111111111111111</c:v>
                </c:pt>
                <c:pt idx="164">
                  <c:v>18.235294117647058</c:v>
                </c:pt>
              </c:numCache>
            </c:numRef>
          </c:xVal>
          <c:yVal>
            <c:numRef>
              <c:f>'PE0305-GC1'!$BX$3:$BX$167</c:f>
              <c:numCache>
                <c:formatCode>General</c:formatCode>
                <c:ptCount val="165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11.2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  <c:pt idx="27">
                  <c:v>26.5</c:v>
                </c:pt>
                <c:pt idx="28">
                  <c:v>27.5</c:v>
                </c:pt>
                <c:pt idx="29">
                  <c:v>28.5</c:v>
                </c:pt>
                <c:pt idx="30">
                  <c:v>29.5</c:v>
                </c:pt>
                <c:pt idx="31">
                  <c:v>30.5</c:v>
                </c:pt>
                <c:pt idx="32">
                  <c:v>31.5</c:v>
                </c:pt>
                <c:pt idx="33">
                  <c:v>32.5</c:v>
                </c:pt>
                <c:pt idx="34">
                  <c:v>33.5</c:v>
                </c:pt>
                <c:pt idx="35">
                  <c:v>34.5</c:v>
                </c:pt>
                <c:pt idx="36">
                  <c:v>35.5</c:v>
                </c:pt>
                <c:pt idx="37">
                  <c:v>36.5</c:v>
                </c:pt>
                <c:pt idx="38">
                  <c:v>37.5</c:v>
                </c:pt>
                <c:pt idx="39">
                  <c:v>38.5</c:v>
                </c:pt>
                <c:pt idx="40">
                  <c:v>39.5</c:v>
                </c:pt>
                <c:pt idx="41">
                  <c:v>40.5</c:v>
                </c:pt>
                <c:pt idx="42">
                  <c:v>41.5</c:v>
                </c:pt>
                <c:pt idx="43">
                  <c:v>42.5</c:v>
                </c:pt>
                <c:pt idx="44">
                  <c:v>43.5</c:v>
                </c:pt>
                <c:pt idx="45">
                  <c:v>44.5</c:v>
                </c:pt>
                <c:pt idx="46">
                  <c:v>45.5</c:v>
                </c:pt>
                <c:pt idx="47">
                  <c:v>46.5</c:v>
                </c:pt>
                <c:pt idx="48">
                  <c:v>47.5</c:v>
                </c:pt>
                <c:pt idx="49">
                  <c:v>48.5</c:v>
                </c:pt>
                <c:pt idx="50">
                  <c:v>49.5</c:v>
                </c:pt>
                <c:pt idx="51">
                  <c:v>50.5</c:v>
                </c:pt>
                <c:pt idx="52">
                  <c:v>51.5</c:v>
                </c:pt>
                <c:pt idx="53">
                  <c:v>52.5</c:v>
                </c:pt>
                <c:pt idx="54">
                  <c:v>53.5</c:v>
                </c:pt>
                <c:pt idx="55">
                  <c:v>54.5</c:v>
                </c:pt>
                <c:pt idx="56">
                  <c:v>55.5</c:v>
                </c:pt>
                <c:pt idx="57">
                  <c:v>56.5</c:v>
                </c:pt>
                <c:pt idx="58">
                  <c:v>57.5</c:v>
                </c:pt>
                <c:pt idx="59">
                  <c:v>58.5</c:v>
                </c:pt>
                <c:pt idx="60">
                  <c:v>59.5</c:v>
                </c:pt>
                <c:pt idx="61">
                  <c:v>60.5</c:v>
                </c:pt>
                <c:pt idx="62">
                  <c:v>61.5</c:v>
                </c:pt>
                <c:pt idx="63">
                  <c:v>62.5</c:v>
                </c:pt>
                <c:pt idx="64">
                  <c:v>63.5</c:v>
                </c:pt>
                <c:pt idx="65">
                  <c:v>64.5</c:v>
                </c:pt>
                <c:pt idx="66">
                  <c:v>65.5</c:v>
                </c:pt>
                <c:pt idx="67">
                  <c:v>66.5</c:v>
                </c:pt>
                <c:pt idx="68">
                  <c:v>67.5</c:v>
                </c:pt>
                <c:pt idx="69">
                  <c:v>68.5</c:v>
                </c:pt>
                <c:pt idx="70">
                  <c:v>69.5</c:v>
                </c:pt>
                <c:pt idx="71">
                  <c:v>70.5</c:v>
                </c:pt>
                <c:pt idx="72">
                  <c:v>71.5</c:v>
                </c:pt>
                <c:pt idx="73">
                  <c:v>72.5</c:v>
                </c:pt>
                <c:pt idx="74">
                  <c:v>73.5</c:v>
                </c:pt>
                <c:pt idx="75">
                  <c:v>74.5</c:v>
                </c:pt>
                <c:pt idx="76">
                  <c:v>75.5</c:v>
                </c:pt>
                <c:pt idx="77">
                  <c:v>76.5</c:v>
                </c:pt>
                <c:pt idx="78">
                  <c:v>77.5</c:v>
                </c:pt>
                <c:pt idx="79">
                  <c:v>78.5</c:v>
                </c:pt>
                <c:pt idx="80">
                  <c:v>79.5</c:v>
                </c:pt>
                <c:pt idx="81">
                  <c:v>80.5</c:v>
                </c:pt>
                <c:pt idx="82">
                  <c:v>81.5</c:v>
                </c:pt>
                <c:pt idx="83">
                  <c:v>82.5</c:v>
                </c:pt>
                <c:pt idx="84">
                  <c:v>83.5</c:v>
                </c:pt>
                <c:pt idx="85">
                  <c:v>84.5</c:v>
                </c:pt>
                <c:pt idx="86">
                  <c:v>85.5</c:v>
                </c:pt>
                <c:pt idx="87">
                  <c:v>86.5</c:v>
                </c:pt>
                <c:pt idx="88">
                  <c:v>87.5</c:v>
                </c:pt>
                <c:pt idx="89">
                  <c:v>88.5</c:v>
                </c:pt>
                <c:pt idx="90">
                  <c:v>89.5</c:v>
                </c:pt>
                <c:pt idx="91">
                  <c:v>90.5</c:v>
                </c:pt>
                <c:pt idx="92">
                  <c:v>91.5</c:v>
                </c:pt>
                <c:pt idx="93">
                  <c:v>92.5</c:v>
                </c:pt>
                <c:pt idx="94">
                  <c:v>93.5</c:v>
                </c:pt>
                <c:pt idx="95">
                  <c:v>94.5</c:v>
                </c:pt>
                <c:pt idx="96">
                  <c:v>95.5</c:v>
                </c:pt>
                <c:pt idx="97">
                  <c:v>96.5</c:v>
                </c:pt>
                <c:pt idx="98">
                  <c:v>97.5</c:v>
                </c:pt>
                <c:pt idx="99">
                  <c:v>98.5</c:v>
                </c:pt>
                <c:pt idx="100">
                  <c:v>99.5</c:v>
                </c:pt>
                <c:pt idx="101">
                  <c:v>100.5</c:v>
                </c:pt>
                <c:pt idx="102">
                  <c:v>101.5</c:v>
                </c:pt>
                <c:pt idx="103">
                  <c:v>102.5</c:v>
                </c:pt>
                <c:pt idx="104">
                  <c:v>103.5</c:v>
                </c:pt>
                <c:pt idx="105">
                  <c:v>104.5</c:v>
                </c:pt>
                <c:pt idx="106">
                  <c:v>105.5</c:v>
                </c:pt>
                <c:pt idx="107">
                  <c:v>106.5</c:v>
                </c:pt>
                <c:pt idx="108">
                  <c:v>107.5</c:v>
                </c:pt>
                <c:pt idx="109">
                  <c:v>108.5</c:v>
                </c:pt>
                <c:pt idx="110">
                  <c:v>109.5</c:v>
                </c:pt>
                <c:pt idx="111">
                  <c:v>110.5</c:v>
                </c:pt>
                <c:pt idx="112">
                  <c:v>111.5</c:v>
                </c:pt>
                <c:pt idx="113">
                  <c:v>112.5</c:v>
                </c:pt>
                <c:pt idx="114">
                  <c:v>113.5</c:v>
                </c:pt>
                <c:pt idx="115">
                  <c:v>114.5</c:v>
                </c:pt>
                <c:pt idx="116">
                  <c:v>115.5</c:v>
                </c:pt>
                <c:pt idx="117">
                  <c:v>116.5</c:v>
                </c:pt>
                <c:pt idx="118">
                  <c:v>117.5</c:v>
                </c:pt>
                <c:pt idx="119">
                  <c:v>118.5</c:v>
                </c:pt>
                <c:pt idx="120">
                  <c:v>119.5</c:v>
                </c:pt>
                <c:pt idx="121">
                  <c:v>120.5</c:v>
                </c:pt>
                <c:pt idx="122">
                  <c:v>121.5</c:v>
                </c:pt>
                <c:pt idx="123">
                  <c:v>122.5</c:v>
                </c:pt>
                <c:pt idx="124">
                  <c:v>123.5</c:v>
                </c:pt>
                <c:pt idx="125">
                  <c:v>124.5</c:v>
                </c:pt>
                <c:pt idx="126">
                  <c:v>125.5</c:v>
                </c:pt>
                <c:pt idx="127">
                  <c:v>126.5</c:v>
                </c:pt>
                <c:pt idx="128">
                  <c:v>127.5</c:v>
                </c:pt>
                <c:pt idx="129">
                  <c:v>128.5</c:v>
                </c:pt>
                <c:pt idx="130">
                  <c:v>129.5</c:v>
                </c:pt>
                <c:pt idx="131">
                  <c:v>130.5</c:v>
                </c:pt>
                <c:pt idx="132">
                  <c:v>131.5</c:v>
                </c:pt>
                <c:pt idx="133">
                  <c:v>132.5</c:v>
                </c:pt>
                <c:pt idx="134">
                  <c:v>133.5</c:v>
                </c:pt>
                <c:pt idx="135">
                  <c:v>134.5</c:v>
                </c:pt>
                <c:pt idx="136">
                  <c:v>135.5</c:v>
                </c:pt>
                <c:pt idx="137">
                  <c:v>136.5</c:v>
                </c:pt>
                <c:pt idx="138">
                  <c:v>137.5</c:v>
                </c:pt>
                <c:pt idx="139">
                  <c:v>138.5</c:v>
                </c:pt>
                <c:pt idx="140">
                  <c:v>139.5</c:v>
                </c:pt>
                <c:pt idx="141">
                  <c:v>140.5</c:v>
                </c:pt>
                <c:pt idx="142">
                  <c:v>141.5</c:v>
                </c:pt>
                <c:pt idx="143">
                  <c:v>142.5</c:v>
                </c:pt>
                <c:pt idx="144">
                  <c:v>143.5</c:v>
                </c:pt>
                <c:pt idx="145">
                  <c:v>144.5</c:v>
                </c:pt>
                <c:pt idx="146">
                  <c:v>145.5</c:v>
                </c:pt>
                <c:pt idx="147">
                  <c:v>146.5</c:v>
                </c:pt>
                <c:pt idx="148">
                  <c:v>147.5</c:v>
                </c:pt>
                <c:pt idx="149">
                  <c:v>148.5</c:v>
                </c:pt>
                <c:pt idx="150">
                  <c:v>149.5</c:v>
                </c:pt>
                <c:pt idx="151">
                  <c:v>150.5</c:v>
                </c:pt>
                <c:pt idx="152">
                  <c:v>151.5</c:v>
                </c:pt>
                <c:pt idx="153">
                  <c:v>152.5</c:v>
                </c:pt>
                <c:pt idx="154">
                  <c:v>153.5</c:v>
                </c:pt>
                <c:pt idx="155">
                  <c:v>154.5</c:v>
                </c:pt>
                <c:pt idx="156">
                  <c:v>155.5</c:v>
                </c:pt>
                <c:pt idx="157">
                  <c:v>156.5</c:v>
                </c:pt>
                <c:pt idx="158">
                  <c:v>157.5</c:v>
                </c:pt>
                <c:pt idx="159">
                  <c:v>158.5</c:v>
                </c:pt>
                <c:pt idx="160">
                  <c:v>159.5</c:v>
                </c:pt>
                <c:pt idx="161">
                  <c:v>160.5</c:v>
                </c:pt>
                <c:pt idx="162">
                  <c:v>161.5</c:v>
                </c:pt>
                <c:pt idx="163">
                  <c:v>162.5</c:v>
                </c:pt>
                <c:pt idx="164">
                  <c:v>163.5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13728"/>
        <c:axId val="89890816"/>
      </c:scatterChart>
      <c:valAx>
        <c:axId val="81913728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crossAx val="89890816"/>
        <c:crosses val="autoZero"/>
        <c:crossBetween val="midCat"/>
      </c:valAx>
      <c:valAx>
        <c:axId val="89890816"/>
        <c:scaling>
          <c:orientation val="maxMin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9137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MRD05-6 Gravity Core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647128374128945E-2"/>
          <c:y val="9.417699523670657E-2"/>
          <c:w val="0.89169161362816929"/>
          <c:h val="0.896405536113541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'MRD05-6GC'!$H$2</c:f>
              <c:strCache>
                <c:ptCount val="1"/>
                <c:pt idx="0">
                  <c:v>sample depth midpoint (cm)</c:v>
                </c:pt>
              </c:strCache>
            </c:strRef>
          </c:tx>
          <c:marker>
            <c:symbol val="none"/>
          </c:marker>
          <c:xVal>
            <c:numRef>
              <c:f>'MRD05-6GC'!$G$3:$G$145</c:f>
              <c:numCache>
                <c:formatCode>0.0</c:formatCode>
                <c:ptCount val="143"/>
                <c:pt idx="0">
                  <c:v>7.4324324324324325</c:v>
                </c:pt>
                <c:pt idx="1">
                  <c:v>6.1946902654867255</c:v>
                </c:pt>
                <c:pt idx="2">
                  <c:v>6.1630218687872764</c:v>
                </c:pt>
                <c:pt idx="3">
                  <c:v>3.6184210526315788</c:v>
                </c:pt>
                <c:pt idx="4">
                  <c:v>5.5710306406685239</c:v>
                </c:pt>
                <c:pt idx="5">
                  <c:v>2.9673590504451037</c:v>
                </c:pt>
                <c:pt idx="6">
                  <c:v>2.7093596059113301</c:v>
                </c:pt>
                <c:pt idx="7">
                  <c:v>1.8237082066869301</c:v>
                </c:pt>
                <c:pt idx="8">
                  <c:v>3.3003300330033003</c:v>
                </c:pt>
                <c:pt idx="9">
                  <c:v>3.2069970845481048</c:v>
                </c:pt>
                <c:pt idx="10">
                  <c:v>2.7027027027027026</c:v>
                </c:pt>
                <c:pt idx="11">
                  <c:v>1.9774011299435028</c:v>
                </c:pt>
                <c:pt idx="12">
                  <c:v>3.464203233256351</c:v>
                </c:pt>
                <c:pt idx="13">
                  <c:v>4.2959427207637235</c:v>
                </c:pt>
                <c:pt idx="14">
                  <c:v>3.3639143730886851</c:v>
                </c:pt>
                <c:pt idx="15">
                  <c:v>4.8</c:v>
                </c:pt>
                <c:pt idx="16">
                  <c:v>3.5087719298245612</c:v>
                </c:pt>
                <c:pt idx="17">
                  <c:v>3.8793103448275863</c:v>
                </c:pt>
                <c:pt idx="18">
                  <c:v>7.0287539936102235</c:v>
                </c:pt>
                <c:pt idx="19">
                  <c:v>6.1889250814332248</c:v>
                </c:pt>
                <c:pt idx="20">
                  <c:v>4.5267489711934159</c:v>
                </c:pt>
                <c:pt idx="21">
                  <c:v>5.6074766355140184</c:v>
                </c:pt>
                <c:pt idx="22">
                  <c:v>5.4285714285714288</c:v>
                </c:pt>
                <c:pt idx="23">
                  <c:v>4.716981132075472</c:v>
                </c:pt>
                <c:pt idx="24">
                  <c:v>3.8461538461538463</c:v>
                </c:pt>
                <c:pt idx="25">
                  <c:v>4.1916167664670656</c:v>
                </c:pt>
                <c:pt idx="26">
                  <c:v>4.6296296296296298</c:v>
                </c:pt>
                <c:pt idx="27">
                  <c:v>4.9707602339181287</c:v>
                </c:pt>
                <c:pt idx="28">
                  <c:v>2.4615384615384617</c:v>
                </c:pt>
                <c:pt idx="29">
                  <c:v>3.6866359447004609</c:v>
                </c:pt>
                <c:pt idx="30">
                  <c:v>2.1604938271604937</c:v>
                </c:pt>
                <c:pt idx="31">
                  <c:v>4.0865384615384617</c:v>
                </c:pt>
                <c:pt idx="32">
                  <c:v>4.0123456790123457</c:v>
                </c:pt>
                <c:pt idx="33">
                  <c:v>4.166666666666667</c:v>
                </c:pt>
                <c:pt idx="34">
                  <c:v>3.4229828850855744</c:v>
                </c:pt>
                <c:pt idx="35">
                  <c:v>4.5714285714285712</c:v>
                </c:pt>
                <c:pt idx="36">
                  <c:v>2.7397260273972601</c:v>
                </c:pt>
                <c:pt idx="37">
                  <c:v>1.1904761904761905</c:v>
                </c:pt>
                <c:pt idx="38">
                  <c:v>4.1055718475073313</c:v>
                </c:pt>
                <c:pt idx="39">
                  <c:v>3.3950617283950617</c:v>
                </c:pt>
                <c:pt idx="40">
                  <c:v>3.9325842696629212</c:v>
                </c:pt>
                <c:pt idx="41">
                  <c:v>4.4247787610619467</c:v>
                </c:pt>
                <c:pt idx="42">
                  <c:v>2.0887728459530028</c:v>
                </c:pt>
                <c:pt idx="43">
                  <c:v>2.9673590504451037</c:v>
                </c:pt>
                <c:pt idx="44">
                  <c:v>1.749271137026239</c:v>
                </c:pt>
                <c:pt idx="45">
                  <c:v>3.3426183844011144</c:v>
                </c:pt>
                <c:pt idx="46">
                  <c:v>1.9498607242339834</c:v>
                </c:pt>
                <c:pt idx="47">
                  <c:v>4.4247787610619467</c:v>
                </c:pt>
                <c:pt idx="48">
                  <c:v>2.6239067055393588</c:v>
                </c:pt>
                <c:pt idx="49">
                  <c:v>3.081232492997199</c:v>
                </c:pt>
                <c:pt idx="50">
                  <c:v>3.133903133903134</c:v>
                </c:pt>
                <c:pt idx="51">
                  <c:v>3.4090909090909092</c:v>
                </c:pt>
                <c:pt idx="52">
                  <c:v>4.4568245125348191</c:v>
                </c:pt>
                <c:pt idx="53">
                  <c:v>3.3434650455927053</c:v>
                </c:pt>
                <c:pt idx="54">
                  <c:v>2.2727272727272729</c:v>
                </c:pt>
                <c:pt idx="55">
                  <c:v>4.0697674418604652</c:v>
                </c:pt>
                <c:pt idx="56">
                  <c:v>2.9761904761904763</c:v>
                </c:pt>
                <c:pt idx="57">
                  <c:v>3.0487804878048781</c:v>
                </c:pt>
                <c:pt idx="58">
                  <c:v>2.5396825396825395</c:v>
                </c:pt>
                <c:pt idx="59">
                  <c:v>2.9333333333333331</c:v>
                </c:pt>
                <c:pt idx="60">
                  <c:v>0.96153846153846156</c:v>
                </c:pt>
                <c:pt idx="61">
                  <c:v>3.0395136778115504</c:v>
                </c:pt>
                <c:pt idx="62">
                  <c:v>2.2535211267605635</c:v>
                </c:pt>
                <c:pt idx="63">
                  <c:v>3.7383177570093458</c:v>
                </c:pt>
                <c:pt idx="64">
                  <c:v>2.5714285714285716</c:v>
                </c:pt>
                <c:pt idx="65">
                  <c:v>1.6574585635359116</c:v>
                </c:pt>
                <c:pt idx="66">
                  <c:v>3.5143769968051117</c:v>
                </c:pt>
                <c:pt idx="67">
                  <c:v>2.6595744680851063</c:v>
                </c:pt>
                <c:pt idx="68">
                  <c:v>3.386004514672686</c:v>
                </c:pt>
                <c:pt idx="69">
                  <c:v>3.4246575342465753</c:v>
                </c:pt>
                <c:pt idx="70">
                  <c:v>0.89686098654708524</c:v>
                </c:pt>
                <c:pt idx="71">
                  <c:v>3.5087719298245612</c:v>
                </c:pt>
                <c:pt idx="72">
                  <c:v>4.615384615384615</c:v>
                </c:pt>
                <c:pt idx="73">
                  <c:v>5.8524173027989823</c:v>
                </c:pt>
                <c:pt idx="74">
                  <c:v>5.3459119496855347</c:v>
                </c:pt>
                <c:pt idx="75">
                  <c:v>1.8134715025906736</c:v>
                </c:pt>
                <c:pt idx="76">
                  <c:v>2.4539877300613497</c:v>
                </c:pt>
                <c:pt idx="77">
                  <c:v>4.1055718475073313</c:v>
                </c:pt>
                <c:pt idx="78">
                  <c:v>3.1413612565445028</c:v>
                </c:pt>
                <c:pt idx="79">
                  <c:v>1.875</c:v>
                </c:pt>
                <c:pt idx="80">
                  <c:v>4.3076923076923075</c:v>
                </c:pt>
                <c:pt idx="81">
                  <c:v>2.0958083832335328</c:v>
                </c:pt>
                <c:pt idx="82">
                  <c:v>5.9190031152647977</c:v>
                </c:pt>
                <c:pt idx="83">
                  <c:v>7.4712643678160919</c:v>
                </c:pt>
                <c:pt idx="84">
                  <c:v>8.2066869300911858</c:v>
                </c:pt>
                <c:pt idx="85">
                  <c:v>6.0686015831134563</c:v>
                </c:pt>
                <c:pt idx="86">
                  <c:v>8.5858585858585865</c:v>
                </c:pt>
                <c:pt idx="87">
                  <c:v>8.4848484848484844</c:v>
                </c:pt>
                <c:pt idx="88">
                  <c:v>7.0769230769230766</c:v>
                </c:pt>
                <c:pt idx="89">
                  <c:v>3.5256410256410255</c:v>
                </c:pt>
                <c:pt idx="90">
                  <c:v>5.9620596205962055</c:v>
                </c:pt>
                <c:pt idx="91">
                  <c:v>4.5845272206303722</c:v>
                </c:pt>
                <c:pt idx="92">
                  <c:v>3.8461538461538463</c:v>
                </c:pt>
                <c:pt idx="93">
                  <c:v>4.1095890410958908</c:v>
                </c:pt>
                <c:pt idx="94">
                  <c:v>5.2631578947368425</c:v>
                </c:pt>
                <c:pt idx="95">
                  <c:v>6.2091503267973858</c:v>
                </c:pt>
                <c:pt idx="96">
                  <c:v>7.0987654320987659</c:v>
                </c:pt>
                <c:pt idx="97">
                  <c:v>5</c:v>
                </c:pt>
                <c:pt idx="98">
                  <c:v>4.8433048433048436</c:v>
                </c:pt>
                <c:pt idx="99">
                  <c:v>4.7477744807121658</c:v>
                </c:pt>
                <c:pt idx="100">
                  <c:v>4.7244094488188972</c:v>
                </c:pt>
                <c:pt idx="101">
                  <c:v>2.9325513196480939</c:v>
                </c:pt>
                <c:pt idx="102">
                  <c:v>4.1420118343195265</c:v>
                </c:pt>
                <c:pt idx="103">
                  <c:v>5.1094890510948909</c:v>
                </c:pt>
                <c:pt idx="104">
                  <c:v>5.8997050147492622</c:v>
                </c:pt>
                <c:pt idx="105">
                  <c:v>4.4378698224852071</c:v>
                </c:pt>
                <c:pt idx="106">
                  <c:v>3.801169590643275</c:v>
                </c:pt>
                <c:pt idx="107">
                  <c:v>4.2553191489361701</c:v>
                </c:pt>
                <c:pt idx="108">
                  <c:v>5.2325581395348841</c:v>
                </c:pt>
                <c:pt idx="109">
                  <c:v>4.5045045045045047</c:v>
                </c:pt>
                <c:pt idx="110">
                  <c:v>4.9586776859504136</c:v>
                </c:pt>
                <c:pt idx="111">
                  <c:v>6.666666666666667</c:v>
                </c:pt>
                <c:pt idx="112">
                  <c:v>5.1515151515151514</c:v>
                </c:pt>
                <c:pt idx="113">
                  <c:v>3.0555555555555554</c:v>
                </c:pt>
                <c:pt idx="114">
                  <c:v>5.7057057057057055</c:v>
                </c:pt>
                <c:pt idx="115">
                  <c:v>3.7142857142857144</c:v>
                </c:pt>
                <c:pt idx="116">
                  <c:v>5.4755043227665707</c:v>
                </c:pt>
                <c:pt idx="117">
                  <c:v>4.6575342465753424</c:v>
                </c:pt>
                <c:pt idx="118">
                  <c:v>5.6265984654731458</c:v>
                </c:pt>
                <c:pt idx="119">
                  <c:v>3.4285714285714284</c:v>
                </c:pt>
                <c:pt idx="120">
                  <c:v>4.2682926829268295</c:v>
                </c:pt>
                <c:pt idx="121">
                  <c:v>5.6047197640117998</c:v>
                </c:pt>
                <c:pt idx="122">
                  <c:v>6.1162079510703364</c:v>
                </c:pt>
                <c:pt idx="123">
                  <c:v>9.5652173913043477</c:v>
                </c:pt>
                <c:pt idx="124">
                  <c:v>6.5868263473053892</c:v>
                </c:pt>
                <c:pt idx="125">
                  <c:v>5.1428571428571432</c:v>
                </c:pt>
                <c:pt idx="126">
                  <c:v>10.571428571428571</c:v>
                </c:pt>
                <c:pt idx="127">
                  <c:v>9.6209912536443145</c:v>
                </c:pt>
                <c:pt idx="128">
                  <c:v>8.9020771513353107</c:v>
                </c:pt>
                <c:pt idx="129">
                  <c:v>3.6363636363636362</c:v>
                </c:pt>
                <c:pt idx="130">
                  <c:v>6.267806267806268</c:v>
                </c:pt>
                <c:pt idx="131">
                  <c:v>3.8043478260869565</c:v>
                </c:pt>
                <c:pt idx="132">
                  <c:v>6.3444108761329305</c:v>
                </c:pt>
                <c:pt idx="133">
                  <c:v>6.3218390804597702</c:v>
                </c:pt>
                <c:pt idx="134">
                  <c:v>11.255156157925752</c:v>
                </c:pt>
                <c:pt idx="135">
                  <c:v>7.2886297376093294</c:v>
                </c:pt>
                <c:pt idx="136">
                  <c:v>7.9545454545454541</c:v>
                </c:pt>
                <c:pt idx="137">
                  <c:v>4.8223350253807107</c:v>
                </c:pt>
                <c:pt idx="138">
                  <c:v>6.7796610169491522</c:v>
                </c:pt>
                <c:pt idx="139">
                  <c:v>6.6282420749279538</c:v>
                </c:pt>
                <c:pt idx="140">
                  <c:v>3.9877300613496933</c:v>
                </c:pt>
                <c:pt idx="141">
                  <c:v>6.075949367088608</c:v>
                </c:pt>
                <c:pt idx="142">
                  <c:v>5.070422535211268</c:v>
                </c:pt>
              </c:numCache>
            </c:numRef>
          </c:xVal>
          <c:yVal>
            <c:numRef>
              <c:f>'MRD05-6GC'!$H$3:$H$145</c:f>
              <c:numCache>
                <c:formatCode>General</c:formatCode>
                <c:ptCount val="143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45</c:v>
                </c:pt>
                <c:pt idx="45">
                  <c:v>46.5</c:v>
                </c:pt>
                <c:pt idx="46">
                  <c:v>47.5</c:v>
                </c:pt>
                <c:pt idx="47">
                  <c:v>48.5</c:v>
                </c:pt>
                <c:pt idx="48">
                  <c:v>49.5</c:v>
                </c:pt>
                <c:pt idx="49">
                  <c:v>50.5</c:v>
                </c:pt>
                <c:pt idx="50">
                  <c:v>51.5</c:v>
                </c:pt>
                <c:pt idx="51">
                  <c:v>52.5</c:v>
                </c:pt>
                <c:pt idx="52">
                  <c:v>53.5</c:v>
                </c:pt>
                <c:pt idx="53">
                  <c:v>54.5</c:v>
                </c:pt>
                <c:pt idx="54">
                  <c:v>55.5</c:v>
                </c:pt>
                <c:pt idx="55">
                  <c:v>56.5</c:v>
                </c:pt>
                <c:pt idx="56">
                  <c:v>57.5</c:v>
                </c:pt>
                <c:pt idx="57">
                  <c:v>59</c:v>
                </c:pt>
                <c:pt idx="58">
                  <c:v>60.5</c:v>
                </c:pt>
                <c:pt idx="59">
                  <c:v>61.5</c:v>
                </c:pt>
                <c:pt idx="60">
                  <c:v>62.5</c:v>
                </c:pt>
                <c:pt idx="61">
                  <c:v>63.5</c:v>
                </c:pt>
                <c:pt idx="62">
                  <c:v>64.5</c:v>
                </c:pt>
                <c:pt idx="63">
                  <c:v>65.5</c:v>
                </c:pt>
                <c:pt idx="64">
                  <c:v>66.5</c:v>
                </c:pt>
                <c:pt idx="65">
                  <c:v>67.5</c:v>
                </c:pt>
                <c:pt idx="66">
                  <c:v>68.5</c:v>
                </c:pt>
                <c:pt idx="67">
                  <c:v>69.5</c:v>
                </c:pt>
                <c:pt idx="68">
                  <c:v>70.5</c:v>
                </c:pt>
                <c:pt idx="69">
                  <c:v>71.5</c:v>
                </c:pt>
                <c:pt idx="70">
                  <c:v>72.5</c:v>
                </c:pt>
                <c:pt idx="71">
                  <c:v>73.5</c:v>
                </c:pt>
                <c:pt idx="72">
                  <c:v>74.5</c:v>
                </c:pt>
                <c:pt idx="73">
                  <c:v>75.5</c:v>
                </c:pt>
                <c:pt idx="74">
                  <c:v>76.5</c:v>
                </c:pt>
                <c:pt idx="75">
                  <c:v>77.5</c:v>
                </c:pt>
                <c:pt idx="76">
                  <c:v>78.5</c:v>
                </c:pt>
                <c:pt idx="77">
                  <c:v>79.5</c:v>
                </c:pt>
                <c:pt idx="78">
                  <c:v>80.5</c:v>
                </c:pt>
                <c:pt idx="79">
                  <c:v>81.5</c:v>
                </c:pt>
                <c:pt idx="80">
                  <c:v>82.5</c:v>
                </c:pt>
                <c:pt idx="81">
                  <c:v>83.5</c:v>
                </c:pt>
                <c:pt idx="82">
                  <c:v>84.5</c:v>
                </c:pt>
                <c:pt idx="83">
                  <c:v>85.5</c:v>
                </c:pt>
                <c:pt idx="84">
                  <c:v>86.5</c:v>
                </c:pt>
                <c:pt idx="85">
                  <c:v>87.5</c:v>
                </c:pt>
                <c:pt idx="86">
                  <c:v>88.5</c:v>
                </c:pt>
                <c:pt idx="87">
                  <c:v>89.5</c:v>
                </c:pt>
                <c:pt idx="88">
                  <c:v>90.5</c:v>
                </c:pt>
                <c:pt idx="89">
                  <c:v>91.5</c:v>
                </c:pt>
                <c:pt idx="90">
                  <c:v>92.5</c:v>
                </c:pt>
                <c:pt idx="91">
                  <c:v>93.5</c:v>
                </c:pt>
                <c:pt idx="92">
                  <c:v>94.5</c:v>
                </c:pt>
                <c:pt idx="93">
                  <c:v>95.5</c:v>
                </c:pt>
                <c:pt idx="94">
                  <c:v>96.5</c:v>
                </c:pt>
                <c:pt idx="95">
                  <c:v>97.5</c:v>
                </c:pt>
                <c:pt idx="96">
                  <c:v>98.5</c:v>
                </c:pt>
                <c:pt idx="97">
                  <c:v>99.5</c:v>
                </c:pt>
                <c:pt idx="98">
                  <c:v>100.5</c:v>
                </c:pt>
                <c:pt idx="99">
                  <c:v>101.5</c:v>
                </c:pt>
                <c:pt idx="100">
                  <c:v>102.5</c:v>
                </c:pt>
                <c:pt idx="101">
                  <c:v>103.5</c:v>
                </c:pt>
                <c:pt idx="102">
                  <c:v>104.5</c:v>
                </c:pt>
                <c:pt idx="103">
                  <c:v>105.5</c:v>
                </c:pt>
                <c:pt idx="104">
                  <c:v>106.5</c:v>
                </c:pt>
                <c:pt idx="105">
                  <c:v>107.5</c:v>
                </c:pt>
                <c:pt idx="106">
                  <c:v>108.5</c:v>
                </c:pt>
                <c:pt idx="107">
                  <c:v>109.5</c:v>
                </c:pt>
                <c:pt idx="108">
                  <c:v>110.5</c:v>
                </c:pt>
                <c:pt idx="109">
                  <c:v>111.5</c:v>
                </c:pt>
                <c:pt idx="110">
                  <c:v>112.5</c:v>
                </c:pt>
                <c:pt idx="111">
                  <c:v>113.5</c:v>
                </c:pt>
                <c:pt idx="112">
                  <c:v>114.5</c:v>
                </c:pt>
                <c:pt idx="113">
                  <c:v>115.5</c:v>
                </c:pt>
                <c:pt idx="114">
                  <c:v>116.5</c:v>
                </c:pt>
                <c:pt idx="115">
                  <c:v>117.5</c:v>
                </c:pt>
                <c:pt idx="116">
                  <c:v>118.5</c:v>
                </c:pt>
                <c:pt idx="117">
                  <c:v>119.5</c:v>
                </c:pt>
                <c:pt idx="118">
                  <c:v>120.5</c:v>
                </c:pt>
                <c:pt idx="119">
                  <c:v>121.5</c:v>
                </c:pt>
                <c:pt idx="120">
                  <c:v>122.5</c:v>
                </c:pt>
                <c:pt idx="121">
                  <c:v>123.5</c:v>
                </c:pt>
                <c:pt idx="122">
                  <c:v>124.5</c:v>
                </c:pt>
                <c:pt idx="123">
                  <c:v>125.5</c:v>
                </c:pt>
                <c:pt idx="124">
                  <c:v>126.5</c:v>
                </c:pt>
                <c:pt idx="125">
                  <c:v>127.5</c:v>
                </c:pt>
                <c:pt idx="126">
                  <c:v>128.5</c:v>
                </c:pt>
                <c:pt idx="127">
                  <c:v>129.5</c:v>
                </c:pt>
                <c:pt idx="128">
                  <c:v>130.5</c:v>
                </c:pt>
                <c:pt idx="129">
                  <c:v>131.5</c:v>
                </c:pt>
                <c:pt idx="130">
                  <c:v>132.5</c:v>
                </c:pt>
                <c:pt idx="131">
                  <c:v>133.5</c:v>
                </c:pt>
                <c:pt idx="132">
                  <c:v>134.5</c:v>
                </c:pt>
                <c:pt idx="133">
                  <c:v>135.5</c:v>
                </c:pt>
                <c:pt idx="134">
                  <c:v>136.5</c:v>
                </c:pt>
                <c:pt idx="135">
                  <c:v>137.5</c:v>
                </c:pt>
                <c:pt idx="136">
                  <c:v>138.5</c:v>
                </c:pt>
                <c:pt idx="137">
                  <c:v>139.5</c:v>
                </c:pt>
                <c:pt idx="138">
                  <c:v>140.5</c:v>
                </c:pt>
                <c:pt idx="139">
                  <c:v>141.5</c:v>
                </c:pt>
                <c:pt idx="140">
                  <c:v>142.5</c:v>
                </c:pt>
                <c:pt idx="141">
                  <c:v>143.5</c:v>
                </c:pt>
                <c:pt idx="142">
                  <c:v>144.5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42272"/>
        <c:axId val="81539840"/>
      </c:scatterChart>
      <c:valAx>
        <c:axId val="104742272"/>
        <c:scaling>
          <c:orientation val="minMax"/>
          <c:max val="40"/>
        </c:scaling>
        <c:delete val="0"/>
        <c:axPos val="t"/>
        <c:numFmt formatCode="0" sourceLinked="0"/>
        <c:majorTickMark val="out"/>
        <c:minorTickMark val="none"/>
        <c:tickLblPos val="nextTo"/>
        <c:crossAx val="81539840"/>
        <c:crosses val="autoZero"/>
        <c:crossBetween val="midCat"/>
      </c:valAx>
      <c:valAx>
        <c:axId val="81539840"/>
        <c:scaling>
          <c:orientation val="maxMin"/>
          <c:max val="22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7422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MRD05-4 Gravity</a:t>
            </a:r>
            <a:r>
              <a:rPr lang="en-US" baseline="0"/>
              <a:t> Core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'MRD05-04GC'!$H$2</c:f>
              <c:strCache>
                <c:ptCount val="1"/>
                <c:pt idx="0">
                  <c:v>sample depth midpoint (cm)</c:v>
                </c:pt>
              </c:strCache>
            </c:strRef>
          </c:tx>
          <c:marker>
            <c:symbol val="none"/>
          </c:marker>
          <c:xVal>
            <c:numRef>
              <c:f>'MRD05-04GC'!$G$3:$G$230</c:f>
              <c:numCache>
                <c:formatCode>0.0</c:formatCode>
                <c:ptCount val="228"/>
                <c:pt idx="0">
                  <c:v>55.182072829131656</c:v>
                </c:pt>
                <c:pt idx="1">
                  <c:v>33.229813664596271</c:v>
                </c:pt>
                <c:pt idx="2">
                  <c:v>26.732673267326732</c:v>
                </c:pt>
                <c:pt idx="3">
                  <c:v>25.29832935560859</c:v>
                </c:pt>
                <c:pt idx="4">
                  <c:v>18.781725888324875</c:v>
                </c:pt>
                <c:pt idx="5">
                  <c:v>21.770334928229666</c:v>
                </c:pt>
                <c:pt idx="6">
                  <c:v>30.941704035874441</c:v>
                </c:pt>
                <c:pt idx="7">
                  <c:v>30.547550432276658</c:v>
                </c:pt>
                <c:pt idx="8">
                  <c:v>32.698412698412696</c:v>
                </c:pt>
                <c:pt idx="9">
                  <c:v>27.906976744186046</c:v>
                </c:pt>
                <c:pt idx="10">
                  <c:v>24.010554089709764</c:v>
                </c:pt>
                <c:pt idx="11">
                  <c:v>14.423076923076923</c:v>
                </c:pt>
                <c:pt idx="12">
                  <c:v>23.51421188630491</c:v>
                </c:pt>
                <c:pt idx="13">
                  <c:v>21.971830985915492</c:v>
                </c:pt>
                <c:pt idx="14">
                  <c:v>19.205298013245034</c:v>
                </c:pt>
                <c:pt idx="15">
                  <c:v>14.164305949008499</c:v>
                </c:pt>
                <c:pt idx="16">
                  <c:v>10.810810810810811</c:v>
                </c:pt>
                <c:pt idx="17">
                  <c:v>12.052117263843648</c:v>
                </c:pt>
                <c:pt idx="18">
                  <c:v>17.174515235457065</c:v>
                </c:pt>
                <c:pt idx="19">
                  <c:v>11.705685618729097</c:v>
                </c:pt>
                <c:pt idx="20">
                  <c:v>12</c:v>
                </c:pt>
                <c:pt idx="21">
                  <c:v>16.049382716049383</c:v>
                </c:pt>
                <c:pt idx="22">
                  <c:v>9.8591549295774641</c:v>
                </c:pt>
                <c:pt idx="23">
                  <c:v>7.7481840193704601</c:v>
                </c:pt>
                <c:pt idx="24">
                  <c:v>4.9122807017543861</c:v>
                </c:pt>
                <c:pt idx="25">
                  <c:v>4.2483660130718954</c:v>
                </c:pt>
                <c:pt idx="26">
                  <c:v>11.461318051575931</c:v>
                </c:pt>
                <c:pt idx="27">
                  <c:v>11.048158640226628</c:v>
                </c:pt>
                <c:pt idx="28">
                  <c:v>8.1355932203389827</c:v>
                </c:pt>
                <c:pt idx="29">
                  <c:v>9.8484848484848477</c:v>
                </c:pt>
                <c:pt idx="30">
                  <c:v>11.842105263157896</c:v>
                </c:pt>
                <c:pt idx="31">
                  <c:v>13.372093023255815</c:v>
                </c:pt>
                <c:pt idx="32">
                  <c:v>13.793103448275861</c:v>
                </c:pt>
                <c:pt idx="33">
                  <c:v>11.368909512761022</c:v>
                </c:pt>
                <c:pt idx="34">
                  <c:v>7.7142857142857144</c:v>
                </c:pt>
                <c:pt idx="35">
                  <c:v>11.920529801324504</c:v>
                </c:pt>
                <c:pt idx="36">
                  <c:v>6.0810810810810807</c:v>
                </c:pt>
                <c:pt idx="37">
                  <c:v>11.280487804878049</c:v>
                </c:pt>
                <c:pt idx="38">
                  <c:v>10.555555555555555</c:v>
                </c:pt>
                <c:pt idx="39">
                  <c:v>9.5435684647302903</c:v>
                </c:pt>
                <c:pt idx="40">
                  <c:v>5.2434456928838955</c:v>
                </c:pt>
                <c:pt idx="41">
                  <c:v>7.762557077625571</c:v>
                </c:pt>
                <c:pt idx="42">
                  <c:v>3.9755351681957185</c:v>
                </c:pt>
                <c:pt idx="43">
                  <c:v>13.257575757575758</c:v>
                </c:pt>
                <c:pt idx="44">
                  <c:v>7.5709779179810726</c:v>
                </c:pt>
                <c:pt idx="45">
                  <c:v>9.0452261306532655</c:v>
                </c:pt>
                <c:pt idx="46">
                  <c:v>8.2969432314410483</c:v>
                </c:pt>
                <c:pt idx="47">
                  <c:v>3.9106145251396649</c:v>
                </c:pt>
                <c:pt idx="48">
                  <c:v>5.5288461538461542</c:v>
                </c:pt>
                <c:pt idx="49">
                  <c:v>8.5034013605442169</c:v>
                </c:pt>
                <c:pt idx="50">
                  <c:v>9.0614886731391593</c:v>
                </c:pt>
                <c:pt idx="51">
                  <c:v>16.326530612244898</c:v>
                </c:pt>
                <c:pt idx="52">
                  <c:v>21.710526315789473</c:v>
                </c:pt>
                <c:pt idx="53">
                  <c:v>13.636363636363637</c:v>
                </c:pt>
                <c:pt idx="54">
                  <c:v>27.5</c:v>
                </c:pt>
                <c:pt idx="55">
                  <c:v>47.31707317073171</c:v>
                </c:pt>
                <c:pt idx="56">
                  <c:v>47.740112994350284</c:v>
                </c:pt>
                <c:pt idx="57">
                  <c:v>52.459016393442624</c:v>
                </c:pt>
                <c:pt idx="58">
                  <c:v>63.865546218487395</c:v>
                </c:pt>
                <c:pt idx="59">
                  <c:v>49.865951742627345</c:v>
                </c:pt>
                <c:pt idx="60">
                  <c:v>26.775956284153004</c:v>
                </c:pt>
                <c:pt idx="61">
                  <c:v>17.428571428571427</c:v>
                </c:pt>
                <c:pt idx="62">
                  <c:v>11.304347826086957</c:v>
                </c:pt>
                <c:pt idx="63">
                  <c:v>11.39240506329114</c:v>
                </c:pt>
                <c:pt idx="64">
                  <c:v>18.9873417721519</c:v>
                </c:pt>
                <c:pt idx="65">
                  <c:v>6.5217391304347823</c:v>
                </c:pt>
                <c:pt idx="66">
                  <c:v>5.2173913043478262</c:v>
                </c:pt>
                <c:pt idx="67">
                  <c:v>4.8192771084337354</c:v>
                </c:pt>
                <c:pt idx="68">
                  <c:v>6.6878980891719744</c:v>
                </c:pt>
                <c:pt idx="69">
                  <c:v>4.2145593869731801</c:v>
                </c:pt>
                <c:pt idx="70">
                  <c:v>3.8596491228070176</c:v>
                </c:pt>
                <c:pt idx="71">
                  <c:v>4.7120418848167542</c:v>
                </c:pt>
                <c:pt idx="72">
                  <c:v>10.084033613445378</c:v>
                </c:pt>
                <c:pt idx="73">
                  <c:v>17.600000000000001</c:v>
                </c:pt>
                <c:pt idx="74">
                  <c:v>30.208333333333332</c:v>
                </c:pt>
                <c:pt idx="75">
                  <c:v>11.737089201877934</c:v>
                </c:pt>
                <c:pt idx="76">
                  <c:v>7.4889867841409687</c:v>
                </c:pt>
                <c:pt idx="77">
                  <c:v>14.37308868501529</c:v>
                </c:pt>
                <c:pt idx="78">
                  <c:v>13.411078717201166</c:v>
                </c:pt>
                <c:pt idx="79">
                  <c:v>19.883040935672515</c:v>
                </c:pt>
                <c:pt idx="80">
                  <c:v>16.25</c:v>
                </c:pt>
                <c:pt idx="81">
                  <c:v>15.954415954415955</c:v>
                </c:pt>
                <c:pt idx="82">
                  <c:v>9.9730458221024261</c:v>
                </c:pt>
                <c:pt idx="83">
                  <c:v>7.3717948717948714</c:v>
                </c:pt>
                <c:pt idx="84">
                  <c:v>6.7632850241545892</c:v>
                </c:pt>
                <c:pt idx="85">
                  <c:v>6.6265060240963853</c:v>
                </c:pt>
                <c:pt idx="86">
                  <c:v>13.468013468013469</c:v>
                </c:pt>
                <c:pt idx="87">
                  <c:v>8.1005586592178762</c:v>
                </c:pt>
                <c:pt idx="88">
                  <c:v>14.596273291925465</c:v>
                </c:pt>
                <c:pt idx="89">
                  <c:v>9.9337748344370862</c:v>
                </c:pt>
                <c:pt idx="90">
                  <c:v>10.047846889952153</c:v>
                </c:pt>
                <c:pt idx="91">
                  <c:v>7.7922077922077921</c:v>
                </c:pt>
                <c:pt idx="92">
                  <c:v>8.2278481012658222</c:v>
                </c:pt>
                <c:pt idx="93">
                  <c:v>7.8571428571428568</c:v>
                </c:pt>
                <c:pt idx="94">
                  <c:v>10.152284263959391</c:v>
                </c:pt>
                <c:pt idx="95">
                  <c:v>16.822429906542055</c:v>
                </c:pt>
                <c:pt idx="96">
                  <c:v>18.604651162790699</c:v>
                </c:pt>
                <c:pt idx="97">
                  <c:v>20.37037037037037</c:v>
                </c:pt>
                <c:pt idx="98">
                  <c:v>11.764705882352942</c:v>
                </c:pt>
                <c:pt idx="99">
                  <c:v>21.05263157894737</c:v>
                </c:pt>
                <c:pt idx="100">
                  <c:v>28.260869565217391</c:v>
                </c:pt>
                <c:pt idx="101">
                  <c:v>31.25</c:v>
                </c:pt>
                <c:pt idx="102">
                  <c:v>20</c:v>
                </c:pt>
                <c:pt idx="103">
                  <c:v>10.843373493975903</c:v>
                </c:pt>
                <c:pt idx="104">
                  <c:v>40.86021505376344</c:v>
                </c:pt>
                <c:pt idx="105">
                  <c:v>24.324324324324323</c:v>
                </c:pt>
                <c:pt idx="106">
                  <c:v>21.794871794871796</c:v>
                </c:pt>
                <c:pt idx="107">
                  <c:v>32.978723404255319</c:v>
                </c:pt>
                <c:pt idx="108">
                  <c:v>46.428571428571431</c:v>
                </c:pt>
                <c:pt idx="109">
                  <c:v>24.390243902439025</c:v>
                </c:pt>
                <c:pt idx="110">
                  <c:v>27.464788732394368</c:v>
                </c:pt>
                <c:pt idx="111">
                  <c:v>16.666666666666668</c:v>
                </c:pt>
                <c:pt idx="112">
                  <c:v>5.7306590257879657</c:v>
                </c:pt>
                <c:pt idx="113">
                  <c:v>5.9561128526645772</c:v>
                </c:pt>
                <c:pt idx="114">
                  <c:v>4.0123456790123457</c:v>
                </c:pt>
                <c:pt idx="115">
                  <c:v>5.015673981191223</c:v>
                </c:pt>
                <c:pt idx="116">
                  <c:v>6.8403908794788277</c:v>
                </c:pt>
                <c:pt idx="117">
                  <c:v>2.6548672566371683</c:v>
                </c:pt>
                <c:pt idx="118">
                  <c:v>7.6219512195121952</c:v>
                </c:pt>
                <c:pt idx="119">
                  <c:v>6.9868995633187776</c:v>
                </c:pt>
                <c:pt idx="120">
                  <c:v>6.9033530571992108</c:v>
                </c:pt>
                <c:pt idx="121">
                  <c:v>9.9041533546325873</c:v>
                </c:pt>
                <c:pt idx="122">
                  <c:v>4.7923322683706067</c:v>
                </c:pt>
                <c:pt idx="123">
                  <c:v>3.8095238095238093</c:v>
                </c:pt>
                <c:pt idx="124">
                  <c:v>1.5923566878980893</c:v>
                </c:pt>
                <c:pt idx="125">
                  <c:v>7.6433121019108281</c:v>
                </c:pt>
                <c:pt idx="126">
                  <c:v>4.5161290322580649</c:v>
                </c:pt>
                <c:pt idx="127">
                  <c:v>5.2469135802469138</c:v>
                </c:pt>
                <c:pt idx="128">
                  <c:v>4.0462427745664744</c:v>
                </c:pt>
                <c:pt idx="129">
                  <c:v>16.822429906542055</c:v>
                </c:pt>
                <c:pt idx="130">
                  <c:v>32.727272727272727</c:v>
                </c:pt>
                <c:pt idx="131">
                  <c:v>33.532934131736525</c:v>
                </c:pt>
                <c:pt idx="132">
                  <c:v>16.129032258064516</c:v>
                </c:pt>
                <c:pt idx="133">
                  <c:v>19.597989949748744</c:v>
                </c:pt>
                <c:pt idx="134">
                  <c:v>13.846153846153847</c:v>
                </c:pt>
                <c:pt idx="135">
                  <c:v>6.3725490196078427</c:v>
                </c:pt>
                <c:pt idx="136">
                  <c:v>1.0638297872340425</c:v>
                </c:pt>
                <c:pt idx="137">
                  <c:v>5.2631578947368425</c:v>
                </c:pt>
                <c:pt idx="138">
                  <c:v>5.0632911392405067</c:v>
                </c:pt>
                <c:pt idx="139">
                  <c:v>4.6920821114369504</c:v>
                </c:pt>
                <c:pt idx="140">
                  <c:v>0</c:v>
                </c:pt>
                <c:pt idx="141">
                  <c:v>5.2845528455284549</c:v>
                </c:pt>
                <c:pt idx="142">
                  <c:v>3.125</c:v>
                </c:pt>
                <c:pt idx="143">
                  <c:v>6.024096385542169</c:v>
                </c:pt>
                <c:pt idx="144">
                  <c:v>7.329842931937173</c:v>
                </c:pt>
                <c:pt idx="145">
                  <c:v>4.1493775933609962</c:v>
                </c:pt>
                <c:pt idx="146">
                  <c:v>3.3557046979865772</c:v>
                </c:pt>
                <c:pt idx="147">
                  <c:v>3.3536585365853657</c:v>
                </c:pt>
                <c:pt idx="148">
                  <c:v>4.6242774566473992</c:v>
                </c:pt>
                <c:pt idx="149">
                  <c:v>0</c:v>
                </c:pt>
                <c:pt idx="150">
                  <c:v>13.418530351437699</c:v>
                </c:pt>
                <c:pt idx="151">
                  <c:v>7.8571428571428568</c:v>
                </c:pt>
                <c:pt idx="152">
                  <c:v>0</c:v>
                </c:pt>
                <c:pt idx="153">
                  <c:v>5.9523809523809526</c:v>
                </c:pt>
                <c:pt idx="154">
                  <c:v>5.4545454545454541</c:v>
                </c:pt>
                <c:pt idx="155">
                  <c:v>10.169491525423728</c:v>
                </c:pt>
                <c:pt idx="156">
                  <c:v>25.96153846153846</c:v>
                </c:pt>
                <c:pt idx="157">
                  <c:v>11.764705882352942</c:v>
                </c:pt>
                <c:pt idx="158">
                  <c:v>32.743362831858406</c:v>
                </c:pt>
                <c:pt idx="159">
                  <c:v>17.254901960784313</c:v>
                </c:pt>
                <c:pt idx="160">
                  <c:v>12.721893491124261</c:v>
                </c:pt>
                <c:pt idx="161">
                  <c:v>6.0606060606060606</c:v>
                </c:pt>
                <c:pt idx="162">
                  <c:v>2.7522935779816513</c:v>
                </c:pt>
                <c:pt idx="163">
                  <c:v>3.4188034188034186</c:v>
                </c:pt>
                <c:pt idx="164">
                  <c:v>7.021791767554479</c:v>
                </c:pt>
                <c:pt idx="165">
                  <c:v>8.0745341614906838</c:v>
                </c:pt>
                <c:pt idx="166">
                  <c:v>5</c:v>
                </c:pt>
                <c:pt idx="167">
                  <c:v>6.9078947368421053</c:v>
                </c:pt>
                <c:pt idx="168">
                  <c:v>5.3125</c:v>
                </c:pt>
                <c:pt idx="169">
                  <c:v>4.6321525885558579</c:v>
                </c:pt>
                <c:pt idx="170">
                  <c:v>8.1841432225063944</c:v>
                </c:pt>
                <c:pt idx="171">
                  <c:v>8.2111436950146626</c:v>
                </c:pt>
                <c:pt idx="172">
                  <c:v>7.7399380804953557</c:v>
                </c:pt>
                <c:pt idx="173">
                  <c:v>7.916666666666667</c:v>
                </c:pt>
                <c:pt idx="174">
                  <c:v>5.629139072847682</c:v>
                </c:pt>
                <c:pt idx="175">
                  <c:v>7.4433656957928802</c:v>
                </c:pt>
                <c:pt idx="176">
                  <c:v>2.8938906752411575</c:v>
                </c:pt>
                <c:pt idx="177">
                  <c:v>5.825242718446602</c:v>
                </c:pt>
                <c:pt idx="178">
                  <c:v>8.125</c:v>
                </c:pt>
                <c:pt idx="179">
                  <c:v>5.1351351351351351</c:v>
                </c:pt>
                <c:pt idx="180">
                  <c:v>5.4123711340206189</c:v>
                </c:pt>
                <c:pt idx="181">
                  <c:v>2.2222222222222223</c:v>
                </c:pt>
                <c:pt idx="182">
                  <c:v>6.6825775656324584</c:v>
                </c:pt>
                <c:pt idx="183">
                  <c:v>7.8260869565217392</c:v>
                </c:pt>
                <c:pt idx="184">
                  <c:v>4.9773755656108598</c:v>
                </c:pt>
                <c:pt idx="185">
                  <c:v>25.89641434262948</c:v>
                </c:pt>
                <c:pt idx="186">
                  <c:v>34.19023136246787</c:v>
                </c:pt>
                <c:pt idx="187">
                  <c:v>1.4218009478672986</c:v>
                </c:pt>
                <c:pt idx="188">
                  <c:v>2.7777777777777777</c:v>
                </c:pt>
                <c:pt idx="189">
                  <c:v>1.9704433497536946</c:v>
                </c:pt>
                <c:pt idx="190">
                  <c:v>3.9800995024875623</c:v>
                </c:pt>
                <c:pt idx="191">
                  <c:v>1.5957446808510638</c:v>
                </c:pt>
                <c:pt idx="192">
                  <c:v>1.4634146341463414</c:v>
                </c:pt>
                <c:pt idx="193">
                  <c:v>2.7303754266211606</c:v>
                </c:pt>
                <c:pt idx="194">
                  <c:v>8.8888888888888893</c:v>
                </c:pt>
                <c:pt idx="195">
                  <c:v>2.8985507246376812</c:v>
                </c:pt>
                <c:pt idx="196">
                  <c:v>5.2109181141439205</c:v>
                </c:pt>
                <c:pt idx="197">
                  <c:v>4.8346055979643765</c:v>
                </c:pt>
                <c:pt idx="198">
                  <c:v>6.4846416382252556</c:v>
                </c:pt>
                <c:pt idx="199">
                  <c:v>8.5526315789473681</c:v>
                </c:pt>
                <c:pt idx="200">
                  <c:v>6.0606060606060606</c:v>
                </c:pt>
                <c:pt idx="201">
                  <c:v>3.3980582524271843</c:v>
                </c:pt>
                <c:pt idx="202">
                  <c:v>7.3248407643312099</c:v>
                </c:pt>
                <c:pt idx="203">
                  <c:v>4.4776119402985071</c:v>
                </c:pt>
                <c:pt idx="204">
                  <c:v>6.1425061425061429</c:v>
                </c:pt>
                <c:pt idx="205">
                  <c:v>3.7234042553191489</c:v>
                </c:pt>
                <c:pt idx="206">
                  <c:v>7.3170731707317076</c:v>
                </c:pt>
                <c:pt idx="207">
                  <c:v>5.4380664652567976</c:v>
                </c:pt>
                <c:pt idx="208">
                  <c:v>1.9444444444444444</c:v>
                </c:pt>
                <c:pt idx="209">
                  <c:v>4.8780487804878048</c:v>
                </c:pt>
                <c:pt idx="210">
                  <c:v>1.6666666666666667</c:v>
                </c:pt>
                <c:pt idx="211">
                  <c:v>5.8139534883720927</c:v>
                </c:pt>
                <c:pt idx="212">
                  <c:v>3.9473684210526314</c:v>
                </c:pt>
                <c:pt idx="213">
                  <c:v>1.1235955056179776</c:v>
                </c:pt>
                <c:pt idx="214">
                  <c:v>2.4390243902439024</c:v>
                </c:pt>
                <c:pt idx="215">
                  <c:v>3.5087719298245612</c:v>
                </c:pt>
                <c:pt idx="216">
                  <c:v>10</c:v>
                </c:pt>
                <c:pt idx="217">
                  <c:v>3.5019455252918288</c:v>
                </c:pt>
                <c:pt idx="218">
                  <c:v>8.2191780821917817</c:v>
                </c:pt>
                <c:pt idx="219">
                  <c:v>5.3672316384180787</c:v>
                </c:pt>
                <c:pt idx="220">
                  <c:v>4.529616724738676</c:v>
                </c:pt>
                <c:pt idx="221">
                  <c:v>5.6603773584905657</c:v>
                </c:pt>
                <c:pt idx="222">
                  <c:v>2.6809651474530831</c:v>
                </c:pt>
                <c:pt idx="223">
                  <c:v>3.3333333333333335</c:v>
                </c:pt>
                <c:pt idx="224">
                  <c:v>2.3668639053254439</c:v>
                </c:pt>
                <c:pt idx="225">
                  <c:v>5.1282051282051286</c:v>
                </c:pt>
                <c:pt idx="226">
                  <c:v>4.0214477211796247</c:v>
                </c:pt>
                <c:pt idx="227">
                  <c:v>4.1055718475073313</c:v>
                </c:pt>
              </c:numCache>
            </c:numRef>
          </c:xVal>
          <c:yVal>
            <c:numRef>
              <c:f>'MRD05-04GC'!$H$3:$H$230</c:f>
              <c:numCache>
                <c:formatCode>General</c:formatCode>
                <c:ptCount val="22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  <c:pt idx="41">
                  <c:v>41.5</c:v>
                </c:pt>
                <c:pt idx="42">
                  <c:v>42.5</c:v>
                </c:pt>
                <c:pt idx="43">
                  <c:v>43.5</c:v>
                </c:pt>
                <c:pt idx="44">
                  <c:v>44.5</c:v>
                </c:pt>
                <c:pt idx="45">
                  <c:v>45.5</c:v>
                </c:pt>
                <c:pt idx="46">
                  <c:v>46.5</c:v>
                </c:pt>
                <c:pt idx="47">
                  <c:v>47.5</c:v>
                </c:pt>
                <c:pt idx="48">
                  <c:v>48.5</c:v>
                </c:pt>
                <c:pt idx="49">
                  <c:v>49.5</c:v>
                </c:pt>
                <c:pt idx="50">
                  <c:v>50.5</c:v>
                </c:pt>
                <c:pt idx="51">
                  <c:v>51.5</c:v>
                </c:pt>
                <c:pt idx="52">
                  <c:v>52.5</c:v>
                </c:pt>
                <c:pt idx="53">
                  <c:v>53.5</c:v>
                </c:pt>
                <c:pt idx="54">
                  <c:v>54.5</c:v>
                </c:pt>
                <c:pt idx="55">
                  <c:v>55.5</c:v>
                </c:pt>
                <c:pt idx="56">
                  <c:v>56.5</c:v>
                </c:pt>
                <c:pt idx="57">
                  <c:v>57.5</c:v>
                </c:pt>
                <c:pt idx="58">
                  <c:v>58.5</c:v>
                </c:pt>
                <c:pt idx="59">
                  <c:v>59.5</c:v>
                </c:pt>
                <c:pt idx="60">
                  <c:v>60.5</c:v>
                </c:pt>
                <c:pt idx="61">
                  <c:v>61.5</c:v>
                </c:pt>
                <c:pt idx="62">
                  <c:v>61.5</c:v>
                </c:pt>
                <c:pt idx="63">
                  <c:v>63.5</c:v>
                </c:pt>
                <c:pt idx="64">
                  <c:v>64.5</c:v>
                </c:pt>
                <c:pt idx="65">
                  <c:v>65.5</c:v>
                </c:pt>
                <c:pt idx="66">
                  <c:v>66.5</c:v>
                </c:pt>
                <c:pt idx="67">
                  <c:v>67.5</c:v>
                </c:pt>
                <c:pt idx="68">
                  <c:v>68.5</c:v>
                </c:pt>
                <c:pt idx="69">
                  <c:v>69.5</c:v>
                </c:pt>
                <c:pt idx="70">
                  <c:v>70.5</c:v>
                </c:pt>
                <c:pt idx="71">
                  <c:v>71.5</c:v>
                </c:pt>
                <c:pt idx="72">
                  <c:v>72.5</c:v>
                </c:pt>
                <c:pt idx="73">
                  <c:v>73.5</c:v>
                </c:pt>
                <c:pt idx="74">
                  <c:v>74.5</c:v>
                </c:pt>
                <c:pt idx="75">
                  <c:v>75.5</c:v>
                </c:pt>
                <c:pt idx="76">
                  <c:v>76.5</c:v>
                </c:pt>
                <c:pt idx="77">
                  <c:v>77.5</c:v>
                </c:pt>
                <c:pt idx="78">
                  <c:v>78.5</c:v>
                </c:pt>
                <c:pt idx="79">
                  <c:v>79.5</c:v>
                </c:pt>
                <c:pt idx="80">
                  <c:v>80.5</c:v>
                </c:pt>
                <c:pt idx="81">
                  <c:v>81.5</c:v>
                </c:pt>
                <c:pt idx="82">
                  <c:v>82.5</c:v>
                </c:pt>
                <c:pt idx="83">
                  <c:v>83.5</c:v>
                </c:pt>
                <c:pt idx="84">
                  <c:v>84.5</c:v>
                </c:pt>
                <c:pt idx="85">
                  <c:v>85.5</c:v>
                </c:pt>
                <c:pt idx="86">
                  <c:v>86.5</c:v>
                </c:pt>
                <c:pt idx="87">
                  <c:v>87.5</c:v>
                </c:pt>
                <c:pt idx="88">
                  <c:v>88.5</c:v>
                </c:pt>
                <c:pt idx="89">
                  <c:v>89.5</c:v>
                </c:pt>
                <c:pt idx="90">
                  <c:v>90.5</c:v>
                </c:pt>
                <c:pt idx="91">
                  <c:v>91.5</c:v>
                </c:pt>
                <c:pt idx="92">
                  <c:v>92.5</c:v>
                </c:pt>
                <c:pt idx="93">
                  <c:v>93.5</c:v>
                </c:pt>
                <c:pt idx="94">
                  <c:v>94.5</c:v>
                </c:pt>
                <c:pt idx="95">
                  <c:v>95.5</c:v>
                </c:pt>
                <c:pt idx="96">
                  <c:v>96.5</c:v>
                </c:pt>
                <c:pt idx="97">
                  <c:v>97.5</c:v>
                </c:pt>
                <c:pt idx="98">
                  <c:v>98.5</c:v>
                </c:pt>
                <c:pt idx="99">
                  <c:v>99.5</c:v>
                </c:pt>
                <c:pt idx="100">
                  <c:v>100.5</c:v>
                </c:pt>
                <c:pt idx="101">
                  <c:v>101.5</c:v>
                </c:pt>
                <c:pt idx="102">
                  <c:v>102.5</c:v>
                </c:pt>
                <c:pt idx="103">
                  <c:v>103.5</c:v>
                </c:pt>
                <c:pt idx="104">
                  <c:v>104.5</c:v>
                </c:pt>
                <c:pt idx="105">
                  <c:v>105.5</c:v>
                </c:pt>
                <c:pt idx="106">
                  <c:v>106.5</c:v>
                </c:pt>
                <c:pt idx="107">
                  <c:v>107.5</c:v>
                </c:pt>
                <c:pt idx="108">
                  <c:v>108.5</c:v>
                </c:pt>
                <c:pt idx="109">
                  <c:v>109.5</c:v>
                </c:pt>
                <c:pt idx="110">
                  <c:v>110.5</c:v>
                </c:pt>
                <c:pt idx="111">
                  <c:v>111.5</c:v>
                </c:pt>
                <c:pt idx="112">
                  <c:v>112.5</c:v>
                </c:pt>
                <c:pt idx="113">
                  <c:v>113.5</c:v>
                </c:pt>
                <c:pt idx="114">
                  <c:v>114.5</c:v>
                </c:pt>
                <c:pt idx="115">
                  <c:v>115.5</c:v>
                </c:pt>
                <c:pt idx="116">
                  <c:v>116.5</c:v>
                </c:pt>
                <c:pt idx="117">
                  <c:v>117.5</c:v>
                </c:pt>
                <c:pt idx="118">
                  <c:v>118.5</c:v>
                </c:pt>
                <c:pt idx="119">
                  <c:v>119.5</c:v>
                </c:pt>
                <c:pt idx="120">
                  <c:v>120.5</c:v>
                </c:pt>
                <c:pt idx="121">
                  <c:v>121.5</c:v>
                </c:pt>
                <c:pt idx="122">
                  <c:v>122.5</c:v>
                </c:pt>
                <c:pt idx="123">
                  <c:v>123.5</c:v>
                </c:pt>
                <c:pt idx="124">
                  <c:v>124.5</c:v>
                </c:pt>
                <c:pt idx="125">
                  <c:v>125.5</c:v>
                </c:pt>
                <c:pt idx="126">
                  <c:v>126.5</c:v>
                </c:pt>
                <c:pt idx="127">
                  <c:v>127.5</c:v>
                </c:pt>
                <c:pt idx="128">
                  <c:v>128.5</c:v>
                </c:pt>
                <c:pt idx="129">
                  <c:v>129.5</c:v>
                </c:pt>
                <c:pt idx="130">
                  <c:v>130.5</c:v>
                </c:pt>
                <c:pt idx="131">
                  <c:v>131.5</c:v>
                </c:pt>
                <c:pt idx="132">
                  <c:v>132.5</c:v>
                </c:pt>
                <c:pt idx="133">
                  <c:v>133.5</c:v>
                </c:pt>
                <c:pt idx="134">
                  <c:v>134.5</c:v>
                </c:pt>
                <c:pt idx="135">
                  <c:v>135.5</c:v>
                </c:pt>
                <c:pt idx="136">
                  <c:v>136.5</c:v>
                </c:pt>
                <c:pt idx="137">
                  <c:v>137.5</c:v>
                </c:pt>
                <c:pt idx="138">
                  <c:v>138.5</c:v>
                </c:pt>
                <c:pt idx="139">
                  <c:v>139.5</c:v>
                </c:pt>
                <c:pt idx="140">
                  <c:v>140.5</c:v>
                </c:pt>
                <c:pt idx="141">
                  <c:v>141.5</c:v>
                </c:pt>
                <c:pt idx="142">
                  <c:v>142.5</c:v>
                </c:pt>
                <c:pt idx="143">
                  <c:v>143.5</c:v>
                </c:pt>
                <c:pt idx="144">
                  <c:v>144.5</c:v>
                </c:pt>
                <c:pt idx="145">
                  <c:v>145.5</c:v>
                </c:pt>
                <c:pt idx="146">
                  <c:v>146.5</c:v>
                </c:pt>
                <c:pt idx="147">
                  <c:v>147.5</c:v>
                </c:pt>
                <c:pt idx="148">
                  <c:v>148.5</c:v>
                </c:pt>
                <c:pt idx="149">
                  <c:v>149.5</c:v>
                </c:pt>
                <c:pt idx="150">
                  <c:v>150.5</c:v>
                </c:pt>
                <c:pt idx="151">
                  <c:v>151.5</c:v>
                </c:pt>
                <c:pt idx="152">
                  <c:v>152.5</c:v>
                </c:pt>
                <c:pt idx="153">
                  <c:v>153.5</c:v>
                </c:pt>
                <c:pt idx="154">
                  <c:v>154.5</c:v>
                </c:pt>
                <c:pt idx="155">
                  <c:v>155.5</c:v>
                </c:pt>
                <c:pt idx="156">
                  <c:v>156.5</c:v>
                </c:pt>
                <c:pt idx="157">
                  <c:v>157.5</c:v>
                </c:pt>
                <c:pt idx="158">
                  <c:v>158.5</c:v>
                </c:pt>
                <c:pt idx="159">
                  <c:v>159.5</c:v>
                </c:pt>
                <c:pt idx="160">
                  <c:v>160.5</c:v>
                </c:pt>
                <c:pt idx="161">
                  <c:v>161.5</c:v>
                </c:pt>
                <c:pt idx="162">
                  <c:v>162.5</c:v>
                </c:pt>
                <c:pt idx="163">
                  <c:v>163.5</c:v>
                </c:pt>
                <c:pt idx="164">
                  <c:v>164.5</c:v>
                </c:pt>
                <c:pt idx="165">
                  <c:v>165.5</c:v>
                </c:pt>
                <c:pt idx="166">
                  <c:v>166.5</c:v>
                </c:pt>
                <c:pt idx="167">
                  <c:v>167.5</c:v>
                </c:pt>
                <c:pt idx="168">
                  <c:v>168.5</c:v>
                </c:pt>
                <c:pt idx="169">
                  <c:v>169.5</c:v>
                </c:pt>
                <c:pt idx="170">
                  <c:v>170.5</c:v>
                </c:pt>
                <c:pt idx="171">
                  <c:v>171.5</c:v>
                </c:pt>
                <c:pt idx="172">
                  <c:v>172.5</c:v>
                </c:pt>
                <c:pt idx="173">
                  <c:v>173.5</c:v>
                </c:pt>
                <c:pt idx="174">
                  <c:v>174.5</c:v>
                </c:pt>
                <c:pt idx="175">
                  <c:v>175.5</c:v>
                </c:pt>
                <c:pt idx="176">
                  <c:v>176.5</c:v>
                </c:pt>
                <c:pt idx="177">
                  <c:v>177.5</c:v>
                </c:pt>
                <c:pt idx="178">
                  <c:v>178.5</c:v>
                </c:pt>
                <c:pt idx="179">
                  <c:v>179.5</c:v>
                </c:pt>
                <c:pt idx="180">
                  <c:v>181</c:v>
                </c:pt>
                <c:pt idx="181">
                  <c:v>182.5</c:v>
                </c:pt>
                <c:pt idx="182">
                  <c:v>183.5</c:v>
                </c:pt>
                <c:pt idx="183">
                  <c:v>184.5</c:v>
                </c:pt>
                <c:pt idx="184">
                  <c:v>185.5</c:v>
                </c:pt>
                <c:pt idx="185">
                  <c:v>186.5</c:v>
                </c:pt>
                <c:pt idx="186">
                  <c:v>187.5</c:v>
                </c:pt>
                <c:pt idx="187">
                  <c:v>188.5</c:v>
                </c:pt>
                <c:pt idx="188">
                  <c:v>189.5</c:v>
                </c:pt>
                <c:pt idx="189">
                  <c:v>190.5</c:v>
                </c:pt>
                <c:pt idx="190">
                  <c:v>191.5</c:v>
                </c:pt>
                <c:pt idx="191">
                  <c:v>192.5</c:v>
                </c:pt>
                <c:pt idx="192">
                  <c:v>193.5</c:v>
                </c:pt>
                <c:pt idx="193">
                  <c:v>194.5</c:v>
                </c:pt>
                <c:pt idx="194">
                  <c:v>195.5</c:v>
                </c:pt>
                <c:pt idx="195">
                  <c:v>196.5</c:v>
                </c:pt>
                <c:pt idx="196">
                  <c:v>197.5</c:v>
                </c:pt>
                <c:pt idx="197">
                  <c:v>198.5</c:v>
                </c:pt>
                <c:pt idx="198">
                  <c:v>199.5</c:v>
                </c:pt>
                <c:pt idx="199">
                  <c:v>200.5</c:v>
                </c:pt>
                <c:pt idx="200">
                  <c:v>201.5</c:v>
                </c:pt>
                <c:pt idx="201">
                  <c:v>202.5</c:v>
                </c:pt>
                <c:pt idx="202">
                  <c:v>203.5</c:v>
                </c:pt>
                <c:pt idx="203">
                  <c:v>204.5</c:v>
                </c:pt>
                <c:pt idx="204">
                  <c:v>205.5</c:v>
                </c:pt>
                <c:pt idx="205">
                  <c:v>206.5</c:v>
                </c:pt>
                <c:pt idx="206">
                  <c:v>207.5</c:v>
                </c:pt>
                <c:pt idx="207">
                  <c:v>208.5</c:v>
                </c:pt>
                <c:pt idx="208">
                  <c:v>209.5</c:v>
                </c:pt>
                <c:pt idx="209">
                  <c:v>210.5</c:v>
                </c:pt>
                <c:pt idx="210">
                  <c:v>211.5</c:v>
                </c:pt>
                <c:pt idx="211">
                  <c:v>212.5</c:v>
                </c:pt>
                <c:pt idx="212">
                  <c:v>213.5</c:v>
                </c:pt>
                <c:pt idx="213">
                  <c:v>214.5</c:v>
                </c:pt>
                <c:pt idx="214">
                  <c:v>215.5</c:v>
                </c:pt>
                <c:pt idx="215">
                  <c:v>216.5</c:v>
                </c:pt>
                <c:pt idx="216">
                  <c:v>217.5</c:v>
                </c:pt>
                <c:pt idx="217">
                  <c:v>218.5</c:v>
                </c:pt>
                <c:pt idx="218">
                  <c:v>219.5</c:v>
                </c:pt>
                <c:pt idx="219">
                  <c:v>220.5</c:v>
                </c:pt>
                <c:pt idx="220">
                  <c:v>221.5</c:v>
                </c:pt>
                <c:pt idx="221">
                  <c:v>222.5</c:v>
                </c:pt>
                <c:pt idx="222">
                  <c:v>223.5</c:v>
                </c:pt>
                <c:pt idx="223">
                  <c:v>224.5</c:v>
                </c:pt>
                <c:pt idx="224">
                  <c:v>225.5</c:v>
                </c:pt>
                <c:pt idx="225">
                  <c:v>226.5</c:v>
                </c:pt>
                <c:pt idx="226">
                  <c:v>227.5</c:v>
                </c:pt>
                <c:pt idx="227">
                  <c:v>228.5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50336"/>
        <c:axId val="81765120"/>
      </c:scatterChart>
      <c:valAx>
        <c:axId val="81550336"/>
        <c:scaling>
          <c:orientation val="minMax"/>
          <c:min val="0"/>
        </c:scaling>
        <c:delete val="0"/>
        <c:axPos val="t"/>
        <c:numFmt formatCode="0" sourceLinked="0"/>
        <c:majorTickMark val="out"/>
        <c:minorTickMark val="none"/>
        <c:tickLblPos val="nextTo"/>
        <c:crossAx val="81765120"/>
        <c:crosses val="autoZero"/>
        <c:crossBetween val="midCat"/>
      </c:valAx>
      <c:valAx>
        <c:axId val="817651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50336"/>
        <c:crosses val="autoZero"/>
        <c:crossBetween val="midCat"/>
        <c:majorUnit val="10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MRD05-4 Box Core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'MRD05-04BC'!$H$2</c:f>
              <c:strCache>
                <c:ptCount val="1"/>
                <c:pt idx="0">
                  <c:v>sample depth (cm)</c:v>
                </c:pt>
              </c:strCache>
            </c:strRef>
          </c:tx>
          <c:marker>
            <c:symbol val="none"/>
          </c:marker>
          <c:xVal>
            <c:numRef>
              <c:f>'MRD05-04BC'!$G$3:$G$43</c:f>
              <c:numCache>
                <c:formatCode>0</c:formatCode>
                <c:ptCount val="41"/>
                <c:pt idx="0">
                  <c:v>87.896253602305478</c:v>
                </c:pt>
                <c:pt idx="1">
                  <c:v>61.694915254237287</c:v>
                </c:pt>
                <c:pt idx="2">
                  <c:v>88.571428571428569</c:v>
                </c:pt>
                <c:pt idx="3">
                  <c:v>84.86486486486487</c:v>
                </c:pt>
                <c:pt idx="4">
                  <c:v>84.053156146179404</c:v>
                </c:pt>
                <c:pt idx="5">
                  <c:v>84.807256235827666</c:v>
                </c:pt>
                <c:pt idx="6">
                  <c:v>86.31921824104235</c:v>
                </c:pt>
                <c:pt idx="7">
                  <c:v>85.30183727034121</c:v>
                </c:pt>
                <c:pt idx="8">
                  <c:v>87.861271676300575</c:v>
                </c:pt>
                <c:pt idx="9">
                  <c:v>86.901763224181366</c:v>
                </c:pt>
                <c:pt idx="10">
                  <c:v>88.048780487804876</c:v>
                </c:pt>
                <c:pt idx="11">
                  <c:v>85.359116022099442</c:v>
                </c:pt>
                <c:pt idx="12">
                  <c:v>80.376344086021504</c:v>
                </c:pt>
                <c:pt idx="13">
                  <c:v>79.933110367892979</c:v>
                </c:pt>
                <c:pt idx="14">
                  <c:v>71.608040201005025</c:v>
                </c:pt>
                <c:pt idx="15">
                  <c:v>74.352331606217618</c:v>
                </c:pt>
                <c:pt idx="16">
                  <c:v>30.454545454545453</c:v>
                </c:pt>
                <c:pt idx="17">
                  <c:v>16.75257731958763</c:v>
                </c:pt>
                <c:pt idx="18">
                  <c:v>18.443804034582133</c:v>
                </c:pt>
                <c:pt idx="19">
                  <c:v>18.539325842696631</c:v>
                </c:pt>
                <c:pt idx="20">
                  <c:v>20</c:v>
                </c:pt>
                <c:pt idx="21">
                  <c:v>14.772727272727273</c:v>
                </c:pt>
                <c:pt idx="22">
                  <c:v>16.056338028169016</c:v>
                </c:pt>
                <c:pt idx="23">
                  <c:v>16.48936170212766</c:v>
                </c:pt>
                <c:pt idx="24">
                  <c:v>29.051987767584098</c:v>
                </c:pt>
                <c:pt idx="25">
                  <c:v>9.6045197740112993</c:v>
                </c:pt>
                <c:pt idx="26">
                  <c:v>10.629067245119305</c:v>
                </c:pt>
                <c:pt idx="27">
                  <c:v>16.86046511627907</c:v>
                </c:pt>
                <c:pt idx="28">
                  <c:v>13.597733711048159</c:v>
                </c:pt>
                <c:pt idx="29">
                  <c:v>11.799410029498524</c:v>
                </c:pt>
                <c:pt idx="30">
                  <c:v>21.282798833819243</c:v>
                </c:pt>
                <c:pt idx="31">
                  <c:v>21.676300578034681</c:v>
                </c:pt>
                <c:pt idx="32">
                  <c:v>9.67741935483871</c:v>
                </c:pt>
                <c:pt idx="33">
                  <c:v>10.149253731343284</c:v>
                </c:pt>
                <c:pt idx="34">
                  <c:v>12.813370473537605</c:v>
                </c:pt>
                <c:pt idx="35">
                  <c:v>8.4302325581395348</c:v>
                </c:pt>
                <c:pt idx="36">
                  <c:v>12.025316455696203</c:v>
                </c:pt>
                <c:pt idx="37">
                  <c:v>8.0939947780678843</c:v>
                </c:pt>
                <c:pt idx="38">
                  <c:v>16.099071207430342</c:v>
                </c:pt>
                <c:pt idx="39">
                  <c:v>13.081395348837209</c:v>
                </c:pt>
                <c:pt idx="40">
                  <c:v>12.830188679245284</c:v>
                </c:pt>
              </c:numCache>
            </c:numRef>
          </c:xVal>
          <c:yVal>
            <c:numRef>
              <c:f>'MRD05-04BC'!$H$3:$H$43</c:f>
              <c:numCache>
                <c:formatCode>General</c:formatCode>
                <c:ptCount val="41"/>
                <c:pt idx="0">
                  <c:v>0.5</c:v>
                </c:pt>
                <c:pt idx="1">
                  <c:v>1.5</c:v>
                </c:pt>
                <c:pt idx="2">
                  <c:v>2.2999999999999998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11.2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  <c:pt idx="36">
                  <c:v>36.5</c:v>
                </c:pt>
                <c:pt idx="37">
                  <c:v>37.5</c:v>
                </c:pt>
                <c:pt idx="38">
                  <c:v>38.5</c:v>
                </c:pt>
                <c:pt idx="39">
                  <c:v>39.5</c:v>
                </c:pt>
                <c:pt idx="40">
                  <c:v>40.5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55616"/>
        <c:axId val="103857152"/>
      </c:scatterChart>
      <c:valAx>
        <c:axId val="103855616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103857152"/>
        <c:crosses val="autoZero"/>
        <c:crossBetween val="midCat"/>
      </c:valAx>
      <c:valAx>
        <c:axId val="103857152"/>
        <c:scaling>
          <c:orientation val="maxMin"/>
          <c:max val="4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55616"/>
        <c:crosses val="autoZero"/>
        <c:crossBetween val="midCat"/>
        <c:majorUnit val="5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pageSetup orientation="portrait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38100</xdr:rowOff>
    </xdr:from>
    <xdr:to>
      <xdr:col>8</xdr:col>
      <xdr:colOff>647700</xdr:colOff>
      <xdr:row>32</xdr:row>
      <xdr:rowOff>137160</xdr:rowOff>
    </xdr:to>
    <xdr:sp macro="" textlink="">
      <xdr:nvSpPr>
        <xdr:cNvPr id="2" name="TextBox 1"/>
        <xdr:cNvSpPr txBox="1"/>
      </xdr:nvSpPr>
      <xdr:spPr>
        <a:xfrm>
          <a:off x="259080" y="213360"/>
          <a:ext cx="5753100" cy="5532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Gulf of Mexico "Dead Zone" Lab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Martin B. Farley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Department of Geology &amp; Geography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University of North Carolina at Pembroke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Pembroke, NC 28372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martin.farley@uncp.edu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(910) 521-6478</a:t>
          </a:r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Explanation of individual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worksheets: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PE0305-GC1, MRD05-6GC, MRD05-04GC, and MRD05-04BC are the datasets, each in its own worksheet; the graphs of PEB Index made from these have the same name with "graph" appended.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get depth on the y-axis, it is necessary to have depth to the right of the PEB index.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24</xdr:col>
      <xdr:colOff>83820</xdr:colOff>
      <xdr:row>14</xdr:row>
      <xdr:rowOff>91440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728960" y="876300"/>
          <a:ext cx="5448300" cy="1668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Gulf of Mexico "Dead Zone" Lab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Martin B. Farley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Department of Geology &amp; Geography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University of North Carolina at Pembroke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Pembroke, NC 28372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martin.farley@uncp.edu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(910) 521-6478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364941" cy="8561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364941" cy="8561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365631" cy="8557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364941" cy="8561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L21" sqref="L21"/>
    </sheetView>
  </sheetViews>
  <sheetFormatPr defaultRowHeight="13.8" x14ac:dyDescent="0.25"/>
  <sheetData>
    <row r="3" spans="1:1" x14ac:dyDescent="0.25">
      <c r="A3" s="5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1"/>
  <sheetViews>
    <sheetView tabSelected="1" zoomScale="125" zoomScaleNormal="125" workbookViewId="0">
      <selection activeCell="A3" sqref="A3"/>
    </sheetView>
  </sheetViews>
  <sheetFormatPr defaultColWidth="10.69921875" defaultRowHeight="12.6" x14ac:dyDescent="0.2"/>
  <cols>
    <col min="1" max="1" width="3.69921875" style="38" bestFit="1" customWidth="1"/>
    <col min="2" max="2" width="3.69921875" style="38" customWidth="1"/>
    <col min="3" max="3" width="2.69921875" style="38" customWidth="1"/>
    <col min="4" max="4" width="4.69921875" style="39" customWidth="1"/>
    <col min="5" max="6" width="3.69921875" style="40" customWidth="1"/>
    <col min="7" max="39" width="1.8984375" style="38" customWidth="1"/>
    <col min="40" max="40" width="2" style="38" customWidth="1"/>
    <col min="41" max="43" width="1.8984375" style="38" customWidth="1"/>
    <col min="44" max="44" width="2.69921875" style="38" customWidth="1"/>
    <col min="45" max="54" width="1.8984375" style="38" customWidth="1"/>
    <col min="55" max="55" width="2.69921875" style="38" customWidth="1"/>
    <col min="56" max="72" width="1.8984375" style="38" customWidth="1"/>
    <col min="73" max="73" width="6" style="38" customWidth="1"/>
    <col min="74" max="74" width="5.3984375" style="38" customWidth="1"/>
    <col min="75" max="75" width="4.8984375" style="38" hidden="1" customWidth="1"/>
    <col min="76" max="76" width="2.5" style="38" customWidth="1"/>
    <col min="77" max="251" width="10.69921875" style="38"/>
    <col min="252" max="252" width="3.59765625" style="38" bestFit="1" customWidth="1"/>
    <col min="253" max="253" width="1.8984375" style="38" customWidth="1"/>
    <col min="254" max="254" width="3.59765625" style="38" bestFit="1" customWidth="1"/>
    <col min="255" max="256" width="2.3984375" style="38" bestFit="1" customWidth="1"/>
    <col min="257" max="259" width="1.8984375" style="38" customWidth="1"/>
    <col min="260" max="260" width="4.69921875" style="38" customWidth="1"/>
    <col min="261" max="262" width="3.69921875" style="38" customWidth="1"/>
    <col min="263" max="295" width="1.8984375" style="38" customWidth="1"/>
    <col min="296" max="296" width="2" style="38" customWidth="1"/>
    <col min="297" max="299" width="1.8984375" style="38" customWidth="1"/>
    <col min="300" max="300" width="2.3984375" style="38" bestFit="1" customWidth="1"/>
    <col min="301" max="310" width="1.8984375" style="38" customWidth="1"/>
    <col min="311" max="311" width="2.3984375" style="38" bestFit="1" customWidth="1"/>
    <col min="312" max="328" width="1.8984375" style="38" customWidth="1"/>
    <col min="329" max="507" width="10.69921875" style="38"/>
    <col min="508" max="508" width="3.59765625" style="38" bestFit="1" customWidth="1"/>
    <col min="509" max="509" width="1.8984375" style="38" customWidth="1"/>
    <col min="510" max="510" width="3.59765625" style="38" bestFit="1" customWidth="1"/>
    <col min="511" max="512" width="2.3984375" style="38" bestFit="1" customWidth="1"/>
    <col min="513" max="515" width="1.8984375" style="38" customWidth="1"/>
    <col min="516" max="516" width="4.69921875" style="38" customWidth="1"/>
    <col min="517" max="518" width="3.69921875" style="38" customWidth="1"/>
    <col min="519" max="551" width="1.8984375" style="38" customWidth="1"/>
    <col min="552" max="552" width="2" style="38" customWidth="1"/>
    <col min="553" max="555" width="1.8984375" style="38" customWidth="1"/>
    <col min="556" max="556" width="2.3984375" style="38" bestFit="1" customWidth="1"/>
    <col min="557" max="566" width="1.8984375" style="38" customWidth="1"/>
    <col min="567" max="567" width="2.3984375" style="38" bestFit="1" customWidth="1"/>
    <col min="568" max="584" width="1.8984375" style="38" customWidth="1"/>
    <col min="585" max="763" width="10.69921875" style="38"/>
    <col min="764" max="764" width="3.59765625" style="38" bestFit="1" customWidth="1"/>
    <col min="765" max="765" width="1.8984375" style="38" customWidth="1"/>
    <col min="766" max="766" width="3.59765625" style="38" bestFit="1" customWidth="1"/>
    <col min="767" max="768" width="2.3984375" style="38" bestFit="1" customWidth="1"/>
    <col min="769" max="771" width="1.8984375" style="38" customWidth="1"/>
    <col min="772" max="772" width="4.69921875" style="38" customWidth="1"/>
    <col min="773" max="774" width="3.69921875" style="38" customWidth="1"/>
    <col min="775" max="807" width="1.8984375" style="38" customWidth="1"/>
    <col min="808" max="808" width="2" style="38" customWidth="1"/>
    <col min="809" max="811" width="1.8984375" style="38" customWidth="1"/>
    <col min="812" max="812" width="2.3984375" style="38" bestFit="1" customWidth="1"/>
    <col min="813" max="822" width="1.8984375" style="38" customWidth="1"/>
    <col min="823" max="823" width="2.3984375" style="38" bestFit="1" customWidth="1"/>
    <col min="824" max="840" width="1.8984375" style="38" customWidth="1"/>
    <col min="841" max="1019" width="10.69921875" style="38"/>
    <col min="1020" max="1020" width="3.59765625" style="38" bestFit="1" customWidth="1"/>
    <col min="1021" max="1021" width="1.8984375" style="38" customWidth="1"/>
    <col min="1022" max="1022" width="3.59765625" style="38" bestFit="1" customWidth="1"/>
    <col min="1023" max="1024" width="2.3984375" style="38" bestFit="1" customWidth="1"/>
    <col min="1025" max="1027" width="1.8984375" style="38" customWidth="1"/>
    <col min="1028" max="1028" width="4.69921875" style="38" customWidth="1"/>
    <col min="1029" max="1030" width="3.69921875" style="38" customWidth="1"/>
    <col min="1031" max="1063" width="1.8984375" style="38" customWidth="1"/>
    <col min="1064" max="1064" width="2" style="38" customWidth="1"/>
    <col min="1065" max="1067" width="1.8984375" style="38" customWidth="1"/>
    <col min="1068" max="1068" width="2.3984375" style="38" bestFit="1" customWidth="1"/>
    <col min="1069" max="1078" width="1.8984375" style="38" customWidth="1"/>
    <col min="1079" max="1079" width="2.3984375" style="38" bestFit="1" customWidth="1"/>
    <col min="1080" max="1096" width="1.8984375" style="38" customWidth="1"/>
    <col min="1097" max="1275" width="10.69921875" style="38"/>
    <col min="1276" max="1276" width="3.59765625" style="38" bestFit="1" customWidth="1"/>
    <col min="1277" max="1277" width="1.8984375" style="38" customWidth="1"/>
    <col min="1278" max="1278" width="3.59765625" style="38" bestFit="1" customWidth="1"/>
    <col min="1279" max="1280" width="2.3984375" style="38" bestFit="1" customWidth="1"/>
    <col min="1281" max="1283" width="1.8984375" style="38" customWidth="1"/>
    <col min="1284" max="1284" width="4.69921875" style="38" customWidth="1"/>
    <col min="1285" max="1286" width="3.69921875" style="38" customWidth="1"/>
    <col min="1287" max="1319" width="1.8984375" style="38" customWidth="1"/>
    <col min="1320" max="1320" width="2" style="38" customWidth="1"/>
    <col min="1321" max="1323" width="1.8984375" style="38" customWidth="1"/>
    <col min="1324" max="1324" width="2.3984375" style="38" bestFit="1" customWidth="1"/>
    <col min="1325" max="1334" width="1.8984375" style="38" customWidth="1"/>
    <col min="1335" max="1335" width="2.3984375" style="38" bestFit="1" customWidth="1"/>
    <col min="1336" max="1352" width="1.8984375" style="38" customWidth="1"/>
    <col min="1353" max="1531" width="10.69921875" style="38"/>
    <col min="1532" max="1532" width="3.59765625" style="38" bestFit="1" customWidth="1"/>
    <col min="1533" max="1533" width="1.8984375" style="38" customWidth="1"/>
    <col min="1534" max="1534" width="3.59765625" style="38" bestFit="1" customWidth="1"/>
    <col min="1535" max="1536" width="2.3984375" style="38" bestFit="1" customWidth="1"/>
    <col min="1537" max="1539" width="1.8984375" style="38" customWidth="1"/>
    <col min="1540" max="1540" width="4.69921875" style="38" customWidth="1"/>
    <col min="1541" max="1542" width="3.69921875" style="38" customWidth="1"/>
    <col min="1543" max="1575" width="1.8984375" style="38" customWidth="1"/>
    <col min="1576" max="1576" width="2" style="38" customWidth="1"/>
    <col min="1577" max="1579" width="1.8984375" style="38" customWidth="1"/>
    <col min="1580" max="1580" width="2.3984375" style="38" bestFit="1" customWidth="1"/>
    <col min="1581" max="1590" width="1.8984375" style="38" customWidth="1"/>
    <col min="1591" max="1591" width="2.3984375" style="38" bestFit="1" customWidth="1"/>
    <col min="1592" max="1608" width="1.8984375" style="38" customWidth="1"/>
    <col min="1609" max="1787" width="10.69921875" style="38"/>
    <col min="1788" max="1788" width="3.59765625" style="38" bestFit="1" customWidth="1"/>
    <col min="1789" max="1789" width="1.8984375" style="38" customWidth="1"/>
    <col min="1790" max="1790" width="3.59765625" style="38" bestFit="1" customWidth="1"/>
    <col min="1791" max="1792" width="2.3984375" style="38" bestFit="1" customWidth="1"/>
    <col min="1793" max="1795" width="1.8984375" style="38" customWidth="1"/>
    <col min="1796" max="1796" width="4.69921875" style="38" customWidth="1"/>
    <col min="1797" max="1798" width="3.69921875" style="38" customWidth="1"/>
    <col min="1799" max="1831" width="1.8984375" style="38" customWidth="1"/>
    <col min="1832" max="1832" width="2" style="38" customWidth="1"/>
    <col min="1833" max="1835" width="1.8984375" style="38" customWidth="1"/>
    <col min="1836" max="1836" width="2.3984375" style="38" bestFit="1" customWidth="1"/>
    <col min="1837" max="1846" width="1.8984375" style="38" customWidth="1"/>
    <col min="1847" max="1847" width="2.3984375" style="38" bestFit="1" customWidth="1"/>
    <col min="1848" max="1864" width="1.8984375" style="38" customWidth="1"/>
    <col min="1865" max="2043" width="10.69921875" style="38"/>
    <col min="2044" max="2044" width="3.59765625" style="38" bestFit="1" customWidth="1"/>
    <col min="2045" max="2045" width="1.8984375" style="38" customWidth="1"/>
    <col min="2046" max="2046" width="3.59765625" style="38" bestFit="1" customWidth="1"/>
    <col min="2047" max="2048" width="2.3984375" style="38" bestFit="1" customWidth="1"/>
    <col min="2049" max="2051" width="1.8984375" style="38" customWidth="1"/>
    <col min="2052" max="2052" width="4.69921875" style="38" customWidth="1"/>
    <col min="2053" max="2054" width="3.69921875" style="38" customWidth="1"/>
    <col min="2055" max="2087" width="1.8984375" style="38" customWidth="1"/>
    <col min="2088" max="2088" width="2" style="38" customWidth="1"/>
    <col min="2089" max="2091" width="1.8984375" style="38" customWidth="1"/>
    <col min="2092" max="2092" width="2.3984375" style="38" bestFit="1" customWidth="1"/>
    <col min="2093" max="2102" width="1.8984375" style="38" customWidth="1"/>
    <col min="2103" max="2103" width="2.3984375" style="38" bestFit="1" customWidth="1"/>
    <col min="2104" max="2120" width="1.8984375" style="38" customWidth="1"/>
    <col min="2121" max="2299" width="10.69921875" style="38"/>
    <col min="2300" max="2300" width="3.59765625" style="38" bestFit="1" customWidth="1"/>
    <col min="2301" max="2301" width="1.8984375" style="38" customWidth="1"/>
    <col min="2302" max="2302" width="3.59765625" style="38" bestFit="1" customWidth="1"/>
    <col min="2303" max="2304" width="2.3984375" style="38" bestFit="1" customWidth="1"/>
    <col min="2305" max="2307" width="1.8984375" style="38" customWidth="1"/>
    <col min="2308" max="2308" width="4.69921875" style="38" customWidth="1"/>
    <col min="2309" max="2310" width="3.69921875" style="38" customWidth="1"/>
    <col min="2311" max="2343" width="1.8984375" style="38" customWidth="1"/>
    <col min="2344" max="2344" width="2" style="38" customWidth="1"/>
    <col min="2345" max="2347" width="1.8984375" style="38" customWidth="1"/>
    <col min="2348" max="2348" width="2.3984375" style="38" bestFit="1" customWidth="1"/>
    <col min="2349" max="2358" width="1.8984375" style="38" customWidth="1"/>
    <col min="2359" max="2359" width="2.3984375" style="38" bestFit="1" customWidth="1"/>
    <col min="2360" max="2376" width="1.8984375" style="38" customWidth="1"/>
    <col min="2377" max="2555" width="10.69921875" style="38"/>
    <col min="2556" max="2556" width="3.59765625" style="38" bestFit="1" customWidth="1"/>
    <col min="2557" max="2557" width="1.8984375" style="38" customWidth="1"/>
    <col min="2558" max="2558" width="3.59765625" style="38" bestFit="1" customWidth="1"/>
    <col min="2559" max="2560" width="2.3984375" style="38" bestFit="1" customWidth="1"/>
    <col min="2561" max="2563" width="1.8984375" style="38" customWidth="1"/>
    <col min="2564" max="2564" width="4.69921875" style="38" customWidth="1"/>
    <col min="2565" max="2566" width="3.69921875" style="38" customWidth="1"/>
    <col min="2567" max="2599" width="1.8984375" style="38" customWidth="1"/>
    <col min="2600" max="2600" width="2" style="38" customWidth="1"/>
    <col min="2601" max="2603" width="1.8984375" style="38" customWidth="1"/>
    <col min="2604" max="2604" width="2.3984375" style="38" bestFit="1" customWidth="1"/>
    <col min="2605" max="2614" width="1.8984375" style="38" customWidth="1"/>
    <col min="2615" max="2615" width="2.3984375" style="38" bestFit="1" customWidth="1"/>
    <col min="2616" max="2632" width="1.8984375" style="38" customWidth="1"/>
    <col min="2633" max="2811" width="10.69921875" style="38"/>
    <col min="2812" max="2812" width="3.59765625" style="38" bestFit="1" customWidth="1"/>
    <col min="2813" max="2813" width="1.8984375" style="38" customWidth="1"/>
    <col min="2814" max="2814" width="3.59765625" style="38" bestFit="1" customWidth="1"/>
    <col min="2815" max="2816" width="2.3984375" style="38" bestFit="1" customWidth="1"/>
    <col min="2817" max="2819" width="1.8984375" style="38" customWidth="1"/>
    <col min="2820" max="2820" width="4.69921875" style="38" customWidth="1"/>
    <col min="2821" max="2822" width="3.69921875" style="38" customWidth="1"/>
    <col min="2823" max="2855" width="1.8984375" style="38" customWidth="1"/>
    <col min="2856" max="2856" width="2" style="38" customWidth="1"/>
    <col min="2857" max="2859" width="1.8984375" style="38" customWidth="1"/>
    <col min="2860" max="2860" width="2.3984375" style="38" bestFit="1" customWidth="1"/>
    <col min="2861" max="2870" width="1.8984375" style="38" customWidth="1"/>
    <col min="2871" max="2871" width="2.3984375" style="38" bestFit="1" customWidth="1"/>
    <col min="2872" max="2888" width="1.8984375" style="38" customWidth="1"/>
    <col min="2889" max="3067" width="10.69921875" style="38"/>
    <col min="3068" max="3068" width="3.59765625" style="38" bestFit="1" customWidth="1"/>
    <col min="3069" max="3069" width="1.8984375" style="38" customWidth="1"/>
    <col min="3070" max="3070" width="3.59765625" style="38" bestFit="1" customWidth="1"/>
    <col min="3071" max="3072" width="2.3984375" style="38" bestFit="1" customWidth="1"/>
    <col min="3073" max="3075" width="1.8984375" style="38" customWidth="1"/>
    <col min="3076" max="3076" width="4.69921875" style="38" customWidth="1"/>
    <col min="3077" max="3078" width="3.69921875" style="38" customWidth="1"/>
    <col min="3079" max="3111" width="1.8984375" style="38" customWidth="1"/>
    <col min="3112" max="3112" width="2" style="38" customWidth="1"/>
    <col min="3113" max="3115" width="1.8984375" style="38" customWidth="1"/>
    <col min="3116" max="3116" width="2.3984375" style="38" bestFit="1" customWidth="1"/>
    <col min="3117" max="3126" width="1.8984375" style="38" customWidth="1"/>
    <col min="3127" max="3127" width="2.3984375" style="38" bestFit="1" customWidth="1"/>
    <col min="3128" max="3144" width="1.8984375" style="38" customWidth="1"/>
    <col min="3145" max="3323" width="10.69921875" style="38"/>
    <col min="3324" max="3324" width="3.59765625" style="38" bestFit="1" customWidth="1"/>
    <col min="3325" max="3325" width="1.8984375" style="38" customWidth="1"/>
    <col min="3326" max="3326" width="3.59765625" style="38" bestFit="1" customWidth="1"/>
    <col min="3327" max="3328" width="2.3984375" style="38" bestFit="1" customWidth="1"/>
    <col min="3329" max="3331" width="1.8984375" style="38" customWidth="1"/>
    <col min="3332" max="3332" width="4.69921875" style="38" customWidth="1"/>
    <col min="3333" max="3334" width="3.69921875" style="38" customWidth="1"/>
    <col min="3335" max="3367" width="1.8984375" style="38" customWidth="1"/>
    <col min="3368" max="3368" width="2" style="38" customWidth="1"/>
    <col min="3369" max="3371" width="1.8984375" style="38" customWidth="1"/>
    <col min="3372" max="3372" width="2.3984375" style="38" bestFit="1" customWidth="1"/>
    <col min="3373" max="3382" width="1.8984375" style="38" customWidth="1"/>
    <col min="3383" max="3383" width="2.3984375" style="38" bestFit="1" customWidth="1"/>
    <col min="3384" max="3400" width="1.8984375" style="38" customWidth="1"/>
    <col min="3401" max="3579" width="10.69921875" style="38"/>
    <col min="3580" max="3580" width="3.59765625" style="38" bestFit="1" customWidth="1"/>
    <col min="3581" max="3581" width="1.8984375" style="38" customWidth="1"/>
    <col min="3582" max="3582" width="3.59765625" style="38" bestFit="1" customWidth="1"/>
    <col min="3583" max="3584" width="2.3984375" style="38" bestFit="1" customWidth="1"/>
    <col min="3585" max="3587" width="1.8984375" style="38" customWidth="1"/>
    <col min="3588" max="3588" width="4.69921875" style="38" customWidth="1"/>
    <col min="3589" max="3590" width="3.69921875" style="38" customWidth="1"/>
    <col min="3591" max="3623" width="1.8984375" style="38" customWidth="1"/>
    <col min="3624" max="3624" width="2" style="38" customWidth="1"/>
    <col min="3625" max="3627" width="1.8984375" style="38" customWidth="1"/>
    <col min="3628" max="3628" width="2.3984375" style="38" bestFit="1" customWidth="1"/>
    <col min="3629" max="3638" width="1.8984375" style="38" customWidth="1"/>
    <col min="3639" max="3639" width="2.3984375" style="38" bestFit="1" customWidth="1"/>
    <col min="3640" max="3656" width="1.8984375" style="38" customWidth="1"/>
    <col min="3657" max="3835" width="10.69921875" style="38"/>
    <col min="3836" max="3836" width="3.59765625" style="38" bestFit="1" customWidth="1"/>
    <col min="3837" max="3837" width="1.8984375" style="38" customWidth="1"/>
    <col min="3838" max="3838" width="3.59765625" style="38" bestFit="1" customWidth="1"/>
    <col min="3839" max="3840" width="2.3984375" style="38" bestFit="1" customWidth="1"/>
    <col min="3841" max="3843" width="1.8984375" style="38" customWidth="1"/>
    <col min="3844" max="3844" width="4.69921875" style="38" customWidth="1"/>
    <col min="3845" max="3846" width="3.69921875" style="38" customWidth="1"/>
    <col min="3847" max="3879" width="1.8984375" style="38" customWidth="1"/>
    <col min="3880" max="3880" width="2" style="38" customWidth="1"/>
    <col min="3881" max="3883" width="1.8984375" style="38" customWidth="1"/>
    <col min="3884" max="3884" width="2.3984375" style="38" bestFit="1" customWidth="1"/>
    <col min="3885" max="3894" width="1.8984375" style="38" customWidth="1"/>
    <col min="3895" max="3895" width="2.3984375" style="38" bestFit="1" customWidth="1"/>
    <col min="3896" max="3912" width="1.8984375" style="38" customWidth="1"/>
    <col min="3913" max="4091" width="10.69921875" style="38"/>
    <col min="4092" max="4092" width="3.59765625" style="38" bestFit="1" customWidth="1"/>
    <col min="4093" max="4093" width="1.8984375" style="38" customWidth="1"/>
    <col min="4094" max="4094" width="3.59765625" style="38" bestFit="1" customWidth="1"/>
    <col min="4095" max="4096" width="2.3984375" style="38" bestFit="1" customWidth="1"/>
    <col min="4097" max="4099" width="1.8984375" style="38" customWidth="1"/>
    <col min="4100" max="4100" width="4.69921875" style="38" customWidth="1"/>
    <col min="4101" max="4102" width="3.69921875" style="38" customWidth="1"/>
    <col min="4103" max="4135" width="1.8984375" style="38" customWidth="1"/>
    <col min="4136" max="4136" width="2" style="38" customWidth="1"/>
    <col min="4137" max="4139" width="1.8984375" style="38" customWidth="1"/>
    <col min="4140" max="4140" width="2.3984375" style="38" bestFit="1" customWidth="1"/>
    <col min="4141" max="4150" width="1.8984375" style="38" customWidth="1"/>
    <col min="4151" max="4151" width="2.3984375" style="38" bestFit="1" customWidth="1"/>
    <col min="4152" max="4168" width="1.8984375" style="38" customWidth="1"/>
    <col min="4169" max="4347" width="10.69921875" style="38"/>
    <col min="4348" max="4348" width="3.59765625" style="38" bestFit="1" customWidth="1"/>
    <col min="4349" max="4349" width="1.8984375" style="38" customWidth="1"/>
    <col min="4350" max="4350" width="3.59765625" style="38" bestFit="1" customWidth="1"/>
    <col min="4351" max="4352" width="2.3984375" style="38" bestFit="1" customWidth="1"/>
    <col min="4353" max="4355" width="1.8984375" style="38" customWidth="1"/>
    <col min="4356" max="4356" width="4.69921875" style="38" customWidth="1"/>
    <col min="4357" max="4358" width="3.69921875" style="38" customWidth="1"/>
    <col min="4359" max="4391" width="1.8984375" style="38" customWidth="1"/>
    <col min="4392" max="4392" width="2" style="38" customWidth="1"/>
    <col min="4393" max="4395" width="1.8984375" style="38" customWidth="1"/>
    <col min="4396" max="4396" width="2.3984375" style="38" bestFit="1" customWidth="1"/>
    <col min="4397" max="4406" width="1.8984375" style="38" customWidth="1"/>
    <col min="4407" max="4407" width="2.3984375" style="38" bestFit="1" customWidth="1"/>
    <col min="4408" max="4424" width="1.8984375" style="38" customWidth="1"/>
    <col min="4425" max="4603" width="10.69921875" style="38"/>
    <col min="4604" max="4604" width="3.59765625" style="38" bestFit="1" customWidth="1"/>
    <col min="4605" max="4605" width="1.8984375" style="38" customWidth="1"/>
    <col min="4606" max="4606" width="3.59765625" style="38" bestFit="1" customWidth="1"/>
    <col min="4607" max="4608" width="2.3984375" style="38" bestFit="1" customWidth="1"/>
    <col min="4609" max="4611" width="1.8984375" style="38" customWidth="1"/>
    <col min="4612" max="4612" width="4.69921875" style="38" customWidth="1"/>
    <col min="4613" max="4614" width="3.69921875" style="38" customWidth="1"/>
    <col min="4615" max="4647" width="1.8984375" style="38" customWidth="1"/>
    <col min="4648" max="4648" width="2" style="38" customWidth="1"/>
    <col min="4649" max="4651" width="1.8984375" style="38" customWidth="1"/>
    <col min="4652" max="4652" width="2.3984375" style="38" bestFit="1" customWidth="1"/>
    <col min="4653" max="4662" width="1.8984375" style="38" customWidth="1"/>
    <col min="4663" max="4663" width="2.3984375" style="38" bestFit="1" customWidth="1"/>
    <col min="4664" max="4680" width="1.8984375" style="38" customWidth="1"/>
    <col min="4681" max="4859" width="10.69921875" style="38"/>
    <col min="4860" max="4860" width="3.59765625" style="38" bestFit="1" customWidth="1"/>
    <col min="4861" max="4861" width="1.8984375" style="38" customWidth="1"/>
    <col min="4862" max="4862" width="3.59765625" style="38" bestFit="1" customWidth="1"/>
    <col min="4863" max="4864" width="2.3984375" style="38" bestFit="1" customWidth="1"/>
    <col min="4865" max="4867" width="1.8984375" style="38" customWidth="1"/>
    <col min="4868" max="4868" width="4.69921875" style="38" customWidth="1"/>
    <col min="4869" max="4870" width="3.69921875" style="38" customWidth="1"/>
    <col min="4871" max="4903" width="1.8984375" style="38" customWidth="1"/>
    <col min="4904" max="4904" width="2" style="38" customWidth="1"/>
    <col min="4905" max="4907" width="1.8984375" style="38" customWidth="1"/>
    <col min="4908" max="4908" width="2.3984375" style="38" bestFit="1" customWidth="1"/>
    <col min="4909" max="4918" width="1.8984375" style="38" customWidth="1"/>
    <col min="4919" max="4919" width="2.3984375" style="38" bestFit="1" customWidth="1"/>
    <col min="4920" max="4936" width="1.8984375" style="38" customWidth="1"/>
    <col min="4937" max="5115" width="10.69921875" style="38"/>
    <col min="5116" max="5116" width="3.59765625" style="38" bestFit="1" customWidth="1"/>
    <col min="5117" max="5117" width="1.8984375" style="38" customWidth="1"/>
    <col min="5118" max="5118" width="3.59765625" style="38" bestFit="1" customWidth="1"/>
    <col min="5119" max="5120" width="2.3984375" style="38" bestFit="1" customWidth="1"/>
    <col min="5121" max="5123" width="1.8984375" style="38" customWidth="1"/>
    <col min="5124" max="5124" width="4.69921875" style="38" customWidth="1"/>
    <col min="5125" max="5126" width="3.69921875" style="38" customWidth="1"/>
    <col min="5127" max="5159" width="1.8984375" style="38" customWidth="1"/>
    <col min="5160" max="5160" width="2" style="38" customWidth="1"/>
    <col min="5161" max="5163" width="1.8984375" style="38" customWidth="1"/>
    <col min="5164" max="5164" width="2.3984375" style="38" bestFit="1" customWidth="1"/>
    <col min="5165" max="5174" width="1.8984375" style="38" customWidth="1"/>
    <col min="5175" max="5175" width="2.3984375" style="38" bestFit="1" customWidth="1"/>
    <col min="5176" max="5192" width="1.8984375" style="38" customWidth="1"/>
    <col min="5193" max="5371" width="10.69921875" style="38"/>
    <col min="5372" max="5372" width="3.59765625" style="38" bestFit="1" customWidth="1"/>
    <col min="5373" max="5373" width="1.8984375" style="38" customWidth="1"/>
    <col min="5374" max="5374" width="3.59765625" style="38" bestFit="1" customWidth="1"/>
    <col min="5375" max="5376" width="2.3984375" style="38" bestFit="1" customWidth="1"/>
    <col min="5377" max="5379" width="1.8984375" style="38" customWidth="1"/>
    <col min="5380" max="5380" width="4.69921875" style="38" customWidth="1"/>
    <col min="5381" max="5382" width="3.69921875" style="38" customWidth="1"/>
    <col min="5383" max="5415" width="1.8984375" style="38" customWidth="1"/>
    <col min="5416" max="5416" width="2" style="38" customWidth="1"/>
    <col min="5417" max="5419" width="1.8984375" style="38" customWidth="1"/>
    <col min="5420" max="5420" width="2.3984375" style="38" bestFit="1" customWidth="1"/>
    <col min="5421" max="5430" width="1.8984375" style="38" customWidth="1"/>
    <col min="5431" max="5431" width="2.3984375" style="38" bestFit="1" customWidth="1"/>
    <col min="5432" max="5448" width="1.8984375" style="38" customWidth="1"/>
    <col min="5449" max="5627" width="10.69921875" style="38"/>
    <col min="5628" max="5628" width="3.59765625" style="38" bestFit="1" customWidth="1"/>
    <col min="5629" max="5629" width="1.8984375" style="38" customWidth="1"/>
    <col min="5630" max="5630" width="3.59765625" style="38" bestFit="1" customWidth="1"/>
    <col min="5631" max="5632" width="2.3984375" style="38" bestFit="1" customWidth="1"/>
    <col min="5633" max="5635" width="1.8984375" style="38" customWidth="1"/>
    <col min="5636" max="5636" width="4.69921875" style="38" customWidth="1"/>
    <col min="5637" max="5638" width="3.69921875" style="38" customWidth="1"/>
    <col min="5639" max="5671" width="1.8984375" style="38" customWidth="1"/>
    <col min="5672" max="5672" width="2" style="38" customWidth="1"/>
    <col min="5673" max="5675" width="1.8984375" style="38" customWidth="1"/>
    <col min="5676" max="5676" width="2.3984375" style="38" bestFit="1" customWidth="1"/>
    <col min="5677" max="5686" width="1.8984375" style="38" customWidth="1"/>
    <col min="5687" max="5687" width="2.3984375" style="38" bestFit="1" customWidth="1"/>
    <col min="5688" max="5704" width="1.8984375" style="38" customWidth="1"/>
    <col min="5705" max="5883" width="10.69921875" style="38"/>
    <col min="5884" max="5884" width="3.59765625" style="38" bestFit="1" customWidth="1"/>
    <col min="5885" max="5885" width="1.8984375" style="38" customWidth="1"/>
    <col min="5886" max="5886" width="3.59765625" style="38" bestFit="1" customWidth="1"/>
    <col min="5887" max="5888" width="2.3984375" style="38" bestFit="1" customWidth="1"/>
    <col min="5889" max="5891" width="1.8984375" style="38" customWidth="1"/>
    <col min="5892" max="5892" width="4.69921875" style="38" customWidth="1"/>
    <col min="5893" max="5894" width="3.69921875" style="38" customWidth="1"/>
    <col min="5895" max="5927" width="1.8984375" style="38" customWidth="1"/>
    <col min="5928" max="5928" width="2" style="38" customWidth="1"/>
    <col min="5929" max="5931" width="1.8984375" style="38" customWidth="1"/>
    <col min="5932" max="5932" width="2.3984375" style="38" bestFit="1" customWidth="1"/>
    <col min="5933" max="5942" width="1.8984375" style="38" customWidth="1"/>
    <col min="5943" max="5943" width="2.3984375" style="38" bestFit="1" customWidth="1"/>
    <col min="5944" max="5960" width="1.8984375" style="38" customWidth="1"/>
    <col min="5961" max="6139" width="10.69921875" style="38"/>
    <col min="6140" max="6140" width="3.59765625" style="38" bestFit="1" customWidth="1"/>
    <col min="6141" max="6141" width="1.8984375" style="38" customWidth="1"/>
    <col min="6142" max="6142" width="3.59765625" style="38" bestFit="1" customWidth="1"/>
    <col min="6143" max="6144" width="2.3984375" style="38" bestFit="1" customWidth="1"/>
    <col min="6145" max="6147" width="1.8984375" style="38" customWidth="1"/>
    <col min="6148" max="6148" width="4.69921875" style="38" customWidth="1"/>
    <col min="6149" max="6150" width="3.69921875" style="38" customWidth="1"/>
    <col min="6151" max="6183" width="1.8984375" style="38" customWidth="1"/>
    <col min="6184" max="6184" width="2" style="38" customWidth="1"/>
    <col min="6185" max="6187" width="1.8984375" style="38" customWidth="1"/>
    <col min="6188" max="6188" width="2.3984375" style="38" bestFit="1" customWidth="1"/>
    <col min="6189" max="6198" width="1.8984375" style="38" customWidth="1"/>
    <col min="6199" max="6199" width="2.3984375" style="38" bestFit="1" customWidth="1"/>
    <col min="6200" max="6216" width="1.8984375" style="38" customWidth="1"/>
    <col min="6217" max="6395" width="10.69921875" style="38"/>
    <col min="6396" max="6396" width="3.59765625" style="38" bestFit="1" customWidth="1"/>
    <col min="6397" max="6397" width="1.8984375" style="38" customWidth="1"/>
    <col min="6398" max="6398" width="3.59765625" style="38" bestFit="1" customWidth="1"/>
    <col min="6399" max="6400" width="2.3984375" style="38" bestFit="1" customWidth="1"/>
    <col min="6401" max="6403" width="1.8984375" style="38" customWidth="1"/>
    <col min="6404" max="6404" width="4.69921875" style="38" customWidth="1"/>
    <col min="6405" max="6406" width="3.69921875" style="38" customWidth="1"/>
    <col min="6407" max="6439" width="1.8984375" style="38" customWidth="1"/>
    <col min="6440" max="6440" width="2" style="38" customWidth="1"/>
    <col min="6441" max="6443" width="1.8984375" style="38" customWidth="1"/>
    <col min="6444" max="6444" width="2.3984375" style="38" bestFit="1" customWidth="1"/>
    <col min="6445" max="6454" width="1.8984375" style="38" customWidth="1"/>
    <col min="6455" max="6455" width="2.3984375" style="38" bestFit="1" customWidth="1"/>
    <col min="6456" max="6472" width="1.8984375" style="38" customWidth="1"/>
    <col min="6473" max="6651" width="10.69921875" style="38"/>
    <col min="6652" max="6652" width="3.59765625" style="38" bestFit="1" customWidth="1"/>
    <col min="6653" max="6653" width="1.8984375" style="38" customWidth="1"/>
    <col min="6654" max="6654" width="3.59765625" style="38" bestFit="1" customWidth="1"/>
    <col min="6655" max="6656" width="2.3984375" style="38" bestFit="1" customWidth="1"/>
    <col min="6657" max="6659" width="1.8984375" style="38" customWidth="1"/>
    <col min="6660" max="6660" width="4.69921875" style="38" customWidth="1"/>
    <col min="6661" max="6662" width="3.69921875" style="38" customWidth="1"/>
    <col min="6663" max="6695" width="1.8984375" style="38" customWidth="1"/>
    <col min="6696" max="6696" width="2" style="38" customWidth="1"/>
    <col min="6697" max="6699" width="1.8984375" style="38" customWidth="1"/>
    <col min="6700" max="6700" width="2.3984375" style="38" bestFit="1" customWidth="1"/>
    <col min="6701" max="6710" width="1.8984375" style="38" customWidth="1"/>
    <col min="6711" max="6711" width="2.3984375" style="38" bestFit="1" customWidth="1"/>
    <col min="6712" max="6728" width="1.8984375" style="38" customWidth="1"/>
    <col min="6729" max="6907" width="10.69921875" style="38"/>
    <col min="6908" max="6908" width="3.59765625" style="38" bestFit="1" customWidth="1"/>
    <col min="6909" max="6909" width="1.8984375" style="38" customWidth="1"/>
    <col min="6910" max="6910" width="3.59765625" style="38" bestFit="1" customWidth="1"/>
    <col min="6911" max="6912" width="2.3984375" style="38" bestFit="1" customWidth="1"/>
    <col min="6913" max="6915" width="1.8984375" style="38" customWidth="1"/>
    <col min="6916" max="6916" width="4.69921875" style="38" customWidth="1"/>
    <col min="6917" max="6918" width="3.69921875" style="38" customWidth="1"/>
    <col min="6919" max="6951" width="1.8984375" style="38" customWidth="1"/>
    <col min="6952" max="6952" width="2" style="38" customWidth="1"/>
    <col min="6953" max="6955" width="1.8984375" style="38" customWidth="1"/>
    <col min="6956" max="6956" width="2.3984375" style="38" bestFit="1" customWidth="1"/>
    <col min="6957" max="6966" width="1.8984375" style="38" customWidth="1"/>
    <col min="6967" max="6967" width="2.3984375" style="38" bestFit="1" customWidth="1"/>
    <col min="6968" max="6984" width="1.8984375" style="38" customWidth="1"/>
    <col min="6985" max="7163" width="10.69921875" style="38"/>
    <col min="7164" max="7164" width="3.59765625" style="38" bestFit="1" customWidth="1"/>
    <col min="7165" max="7165" width="1.8984375" style="38" customWidth="1"/>
    <col min="7166" max="7166" width="3.59765625" style="38" bestFit="1" customWidth="1"/>
    <col min="7167" max="7168" width="2.3984375" style="38" bestFit="1" customWidth="1"/>
    <col min="7169" max="7171" width="1.8984375" style="38" customWidth="1"/>
    <col min="7172" max="7172" width="4.69921875" style="38" customWidth="1"/>
    <col min="7173" max="7174" width="3.69921875" style="38" customWidth="1"/>
    <col min="7175" max="7207" width="1.8984375" style="38" customWidth="1"/>
    <col min="7208" max="7208" width="2" style="38" customWidth="1"/>
    <col min="7209" max="7211" width="1.8984375" style="38" customWidth="1"/>
    <col min="7212" max="7212" width="2.3984375" style="38" bestFit="1" customWidth="1"/>
    <col min="7213" max="7222" width="1.8984375" style="38" customWidth="1"/>
    <col min="7223" max="7223" width="2.3984375" style="38" bestFit="1" customWidth="1"/>
    <col min="7224" max="7240" width="1.8984375" style="38" customWidth="1"/>
    <col min="7241" max="7419" width="10.69921875" style="38"/>
    <col min="7420" max="7420" width="3.59765625" style="38" bestFit="1" customWidth="1"/>
    <col min="7421" max="7421" width="1.8984375" style="38" customWidth="1"/>
    <col min="7422" max="7422" width="3.59765625" style="38" bestFit="1" customWidth="1"/>
    <col min="7423" max="7424" width="2.3984375" style="38" bestFit="1" customWidth="1"/>
    <col min="7425" max="7427" width="1.8984375" style="38" customWidth="1"/>
    <col min="7428" max="7428" width="4.69921875" style="38" customWidth="1"/>
    <col min="7429" max="7430" width="3.69921875" style="38" customWidth="1"/>
    <col min="7431" max="7463" width="1.8984375" style="38" customWidth="1"/>
    <col min="7464" max="7464" width="2" style="38" customWidth="1"/>
    <col min="7465" max="7467" width="1.8984375" style="38" customWidth="1"/>
    <col min="7468" max="7468" width="2.3984375" style="38" bestFit="1" customWidth="1"/>
    <col min="7469" max="7478" width="1.8984375" style="38" customWidth="1"/>
    <col min="7479" max="7479" width="2.3984375" style="38" bestFit="1" customWidth="1"/>
    <col min="7480" max="7496" width="1.8984375" style="38" customWidth="1"/>
    <col min="7497" max="7675" width="10.69921875" style="38"/>
    <col min="7676" max="7676" width="3.59765625" style="38" bestFit="1" customWidth="1"/>
    <col min="7677" max="7677" width="1.8984375" style="38" customWidth="1"/>
    <col min="7678" max="7678" width="3.59765625" style="38" bestFit="1" customWidth="1"/>
    <col min="7679" max="7680" width="2.3984375" style="38" bestFit="1" customWidth="1"/>
    <col min="7681" max="7683" width="1.8984375" style="38" customWidth="1"/>
    <col min="7684" max="7684" width="4.69921875" style="38" customWidth="1"/>
    <col min="7685" max="7686" width="3.69921875" style="38" customWidth="1"/>
    <col min="7687" max="7719" width="1.8984375" style="38" customWidth="1"/>
    <col min="7720" max="7720" width="2" style="38" customWidth="1"/>
    <col min="7721" max="7723" width="1.8984375" style="38" customWidth="1"/>
    <col min="7724" max="7724" width="2.3984375" style="38" bestFit="1" customWidth="1"/>
    <col min="7725" max="7734" width="1.8984375" style="38" customWidth="1"/>
    <col min="7735" max="7735" width="2.3984375" style="38" bestFit="1" customWidth="1"/>
    <col min="7736" max="7752" width="1.8984375" style="38" customWidth="1"/>
    <col min="7753" max="7931" width="10.69921875" style="38"/>
    <col min="7932" max="7932" width="3.59765625" style="38" bestFit="1" customWidth="1"/>
    <col min="7933" max="7933" width="1.8984375" style="38" customWidth="1"/>
    <col min="7934" max="7934" width="3.59765625" style="38" bestFit="1" customWidth="1"/>
    <col min="7935" max="7936" width="2.3984375" style="38" bestFit="1" customWidth="1"/>
    <col min="7937" max="7939" width="1.8984375" style="38" customWidth="1"/>
    <col min="7940" max="7940" width="4.69921875" style="38" customWidth="1"/>
    <col min="7941" max="7942" width="3.69921875" style="38" customWidth="1"/>
    <col min="7943" max="7975" width="1.8984375" style="38" customWidth="1"/>
    <col min="7976" max="7976" width="2" style="38" customWidth="1"/>
    <col min="7977" max="7979" width="1.8984375" style="38" customWidth="1"/>
    <col min="7980" max="7980" width="2.3984375" style="38" bestFit="1" customWidth="1"/>
    <col min="7981" max="7990" width="1.8984375" style="38" customWidth="1"/>
    <col min="7991" max="7991" width="2.3984375" style="38" bestFit="1" customWidth="1"/>
    <col min="7992" max="8008" width="1.8984375" style="38" customWidth="1"/>
    <col min="8009" max="8187" width="10.69921875" style="38"/>
    <col min="8188" max="8188" width="3.59765625" style="38" bestFit="1" customWidth="1"/>
    <col min="8189" max="8189" width="1.8984375" style="38" customWidth="1"/>
    <col min="8190" max="8190" width="3.59765625" style="38" bestFit="1" customWidth="1"/>
    <col min="8191" max="8192" width="2.3984375" style="38" bestFit="1" customWidth="1"/>
    <col min="8193" max="8195" width="1.8984375" style="38" customWidth="1"/>
    <col min="8196" max="8196" width="4.69921875" style="38" customWidth="1"/>
    <col min="8197" max="8198" width="3.69921875" style="38" customWidth="1"/>
    <col min="8199" max="8231" width="1.8984375" style="38" customWidth="1"/>
    <col min="8232" max="8232" width="2" style="38" customWidth="1"/>
    <col min="8233" max="8235" width="1.8984375" style="38" customWidth="1"/>
    <col min="8236" max="8236" width="2.3984375" style="38" bestFit="1" customWidth="1"/>
    <col min="8237" max="8246" width="1.8984375" style="38" customWidth="1"/>
    <col min="8247" max="8247" width="2.3984375" style="38" bestFit="1" customWidth="1"/>
    <col min="8248" max="8264" width="1.8984375" style="38" customWidth="1"/>
    <col min="8265" max="8443" width="10.69921875" style="38"/>
    <col min="8444" max="8444" width="3.59765625" style="38" bestFit="1" customWidth="1"/>
    <col min="8445" max="8445" width="1.8984375" style="38" customWidth="1"/>
    <col min="8446" max="8446" width="3.59765625" style="38" bestFit="1" customWidth="1"/>
    <col min="8447" max="8448" width="2.3984375" style="38" bestFit="1" customWidth="1"/>
    <col min="8449" max="8451" width="1.8984375" style="38" customWidth="1"/>
    <col min="8452" max="8452" width="4.69921875" style="38" customWidth="1"/>
    <col min="8453" max="8454" width="3.69921875" style="38" customWidth="1"/>
    <col min="8455" max="8487" width="1.8984375" style="38" customWidth="1"/>
    <col min="8488" max="8488" width="2" style="38" customWidth="1"/>
    <col min="8489" max="8491" width="1.8984375" style="38" customWidth="1"/>
    <col min="8492" max="8492" width="2.3984375" style="38" bestFit="1" customWidth="1"/>
    <col min="8493" max="8502" width="1.8984375" style="38" customWidth="1"/>
    <col min="8503" max="8503" width="2.3984375" style="38" bestFit="1" customWidth="1"/>
    <col min="8504" max="8520" width="1.8984375" style="38" customWidth="1"/>
    <col min="8521" max="8699" width="10.69921875" style="38"/>
    <col min="8700" max="8700" width="3.59765625" style="38" bestFit="1" customWidth="1"/>
    <col min="8701" max="8701" width="1.8984375" style="38" customWidth="1"/>
    <col min="8702" max="8702" width="3.59765625" style="38" bestFit="1" customWidth="1"/>
    <col min="8703" max="8704" width="2.3984375" style="38" bestFit="1" customWidth="1"/>
    <col min="8705" max="8707" width="1.8984375" style="38" customWidth="1"/>
    <col min="8708" max="8708" width="4.69921875" style="38" customWidth="1"/>
    <col min="8709" max="8710" width="3.69921875" style="38" customWidth="1"/>
    <col min="8711" max="8743" width="1.8984375" style="38" customWidth="1"/>
    <col min="8744" max="8744" width="2" style="38" customWidth="1"/>
    <col min="8745" max="8747" width="1.8984375" style="38" customWidth="1"/>
    <col min="8748" max="8748" width="2.3984375" style="38" bestFit="1" customWidth="1"/>
    <col min="8749" max="8758" width="1.8984375" style="38" customWidth="1"/>
    <col min="8759" max="8759" width="2.3984375" style="38" bestFit="1" customWidth="1"/>
    <col min="8760" max="8776" width="1.8984375" style="38" customWidth="1"/>
    <col min="8777" max="8955" width="10.69921875" style="38"/>
    <col min="8956" max="8956" width="3.59765625" style="38" bestFit="1" customWidth="1"/>
    <col min="8957" max="8957" width="1.8984375" style="38" customWidth="1"/>
    <col min="8958" max="8958" width="3.59765625" style="38" bestFit="1" customWidth="1"/>
    <col min="8959" max="8960" width="2.3984375" style="38" bestFit="1" customWidth="1"/>
    <col min="8961" max="8963" width="1.8984375" style="38" customWidth="1"/>
    <col min="8964" max="8964" width="4.69921875" style="38" customWidth="1"/>
    <col min="8965" max="8966" width="3.69921875" style="38" customWidth="1"/>
    <col min="8967" max="8999" width="1.8984375" style="38" customWidth="1"/>
    <col min="9000" max="9000" width="2" style="38" customWidth="1"/>
    <col min="9001" max="9003" width="1.8984375" style="38" customWidth="1"/>
    <col min="9004" max="9004" width="2.3984375" style="38" bestFit="1" customWidth="1"/>
    <col min="9005" max="9014" width="1.8984375" style="38" customWidth="1"/>
    <col min="9015" max="9015" width="2.3984375" style="38" bestFit="1" customWidth="1"/>
    <col min="9016" max="9032" width="1.8984375" style="38" customWidth="1"/>
    <col min="9033" max="9211" width="10.69921875" style="38"/>
    <col min="9212" max="9212" width="3.59765625" style="38" bestFit="1" customWidth="1"/>
    <col min="9213" max="9213" width="1.8984375" style="38" customWidth="1"/>
    <col min="9214" max="9214" width="3.59765625" style="38" bestFit="1" customWidth="1"/>
    <col min="9215" max="9216" width="2.3984375" style="38" bestFit="1" customWidth="1"/>
    <col min="9217" max="9219" width="1.8984375" style="38" customWidth="1"/>
    <col min="9220" max="9220" width="4.69921875" style="38" customWidth="1"/>
    <col min="9221" max="9222" width="3.69921875" style="38" customWidth="1"/>
    <col min="9223" max="9255" width="1.8984375" style="38" customWidth="1"/>
    <col min="9256" max="9256" width="2" style="38" customWidth="1"/>
    <col min="9257" max="9259" width="1.8984375" style="38" customWidth="1"/>
    <col min="9260" max="9260" width="2.3984375" style="38" bestFit="1" customWidth="1"/>
    <col min="9261" max="9270" width="1.8984375" style="38" customWidth="1"/>
    <col min="9271" max="9271" width="2.3984375" style="38" bestFit="1" customWidth="1"/>
    <col min="9272" max="9288" width="1.8984375" style="38" customWidth="1"/>
    <col min="9289" max="9467" width="10.69921875" style="38"/>
    <col min="9468" max="9468" width="3.59765625" style="38" bestFit="1" customWidth="1"/>
    <col min="9469" max="9469" width="1.8984375" style="38" customWidth="1"/>
    <col min="9470" max="9470" width="3.59765625" style="38" bestFit="1" customWidth="1"/>
    <col min="9471" max="9472" width="2.3984375" style="38" bestFit="1" customWidth="1"/>
    <col min="9473" max="9475" width="1.8984375" style="38" customWidth="1"/>
    <col min="9476" max="9476" width="4.69921875" style="38" customWidth="1"/>
    <col min="9477" max="9478" width="3.69921875" style="38" customWidth="1"/>
    <col min="9479" max="9511" width="1.8984375" style="38" customWidth="1"/>
    <col min="9512" max="9512" width="2" style="38" customWidth="1"/>
    <col min="9513" max="9515" width="1.8984375" style="38" customWidth="1"/>
    <col min="9516" max="9516" width="2.3984375" style="38" bestFit="1" customWidth="1"/>
    <col min="9517" max="9526" width="1.8984375" style="38" customWidth="1"/>
    <col min="9527" max="9527" width="2.3984375" style="38" bestFit="1" customWidth="1"/>
    <col min="9528" max="9544" width="1.8984375" style="38" customWidth="1"/>
    <col min="9545" max="9723" width="10.69921875" style="38"/>
    <col min="9724" max="9724" width="3.59765625" style="38" bestFit="1" customWidth="1"/>
    <col min="9725" max="9725" width="1.8984375" style="38" customWidth="1"/>
    <col min="9726" max="9726" width="3.59765625" style="38" bestFit="1" customWidth="1"/>
    <col min="9727" max="9728" width="2.3984375" style="38" bestFit="1" customWidth="1"/>
    <col min="9729" max="9731" width="1.8984375" style="38" customWidth="1"/>
    <col min="9732" max="9732" width="4.69921875" style="38" customWidth="1"/>
    <col min="9733" max="9734" width="3.69921875" style="38" customWidth="1"/>
    <col min="9735" max="9767" width="1.8984375" style="38" customWidth="1"/>
    <col min="9768" max="9768" width="2" style="38" customWidth="1"/>
    <col min="9769" max="9771" width="1.8984375" style="38" customWidth="1"/>
    <col min="9772" max="9772" width="2.3984375" style="38" bestFit="1" customWidth="1"/>
    <col min="9773" max="9782" width="1.8984375" style="38" customWidth="1"/>
    <col min="9783" max="9783" width="2.3984375" style="38" bestFit="1" customWidth="1"/>
    <col min="9784" max="9800" width="1.8984375" style="38" customWidth="1"/>
    <col min="9801" max="9979" width="10.69921875" style="38"/>
    <col min="9980" max="9980" width="3.59765625" style="38" bestFit="1" customWidth="1"/>
    <col min="9981" max="9981" width="1.8984375" style="38" customWidth="1"/>
    <col min="9982" max="9982" width="3.59765625" style="38" bestFit="1" customWidth="1"/>
    <col min="9983" max="9984" width="2.3984375" style="38" bestFit="1" customWidth="1"/>
    <col min="9985" max="9987" width="1.8984375" style="38" customWidth="1"/>
    <col min="9988" max="9988" width="4.69921875" style="38" customWidth="1"/>
    <col min="9989" max="9990" width="3.69921875" style="38" customWidth="1"/>
    <col min="9991" max="10023" width="1.8984375" style="38" customWidth="1"/>
    <col min="10024" max="10024" width="2" style="38" customWidth="1"/>
    <col min="10025" max="10027" width="1.8984375" style="38" customWidth="1"/>
    <col min="10028" max="10028" width="2.3984375" style="38" bestFit="1" customWidth="1"/>
    <col min="10029" max="10038" width="1.8984375" style="38" customWidth="1"/>
    <col min="10039" max="10039" width="2.3984375" style="38" bestFit="1" customWidth="1"/>
    <col min="10040" max="10056" width="1.8984375" style="38" customWidth="1"/>
    <col min="10057" max="10235" width="10.69921875" style="38"/>
    <col min="10236" max="10236" width="3.59765625" style="38" bestFit="1" customWidth="1"/>
    <col min="10237" max="10237" width="1.8984375" style="38" customWidth="1"/>
    <col min="10238" max="10238" width="3.59765625" style="38" bestFit="1" customWidth="1"/>
    <col min="10239" max="10240" width="2.3984375" style="38" bestFit="1" customWidth="1"/>
    <col min="10241" max="10243" width="1.8984375" style="38" customWidth="1"/>
    <col min="10244" max="10244" width="4.69921875" style="38" customWidth="1"/>
    <col min="10245" max="10246" width="3.69921875" style="38" customWidth="1"/>
    <col min="10247" max="10279" width="1.8984375" style="38" customWidth="1"/>
    <col min="10280" max="10280" width="2" style="38" customWidth="1"/>
    <col min="10281" max="10283" width="1.8984375" style="38" customWidth="1"/>
    <col min="10284" max="10284" width="2.3984375" style="38" bestFit="1" customWidth="1"/>
    <col min="10285" max="10294" width="1.8984375" style="38" customWidth="1"/>
    <col min="10295" max="10295" width="2.3984375" style="38" bestFit="1" customWidth="1"/>
    <col min="10296" max="10312" width="1.8984375" style="38" customWidth="1"/>
    <col min="10313" max="10491" width="10.69921875" style="38"/>
    <col min="10492" max="10492" width="3.59765625" style="38" bestFit="1" customWidth="1"/>
    <col min="10493" max="10493" width="1.8984375" style="38" customWidth="1"/>
    <col min="10494" max="10494" width="3.59765625" style="38" bestFit="1" customWidth="1"/>
    <col min="10495" max="10496" width="2.3984375" style="38" bestFit="1" customWidth="1"/>
    <col min="10497" max="10499" width="1.8984375" style="38" customWidth="1"/>
    <col min="10500" max="10500" width="4.69921875" style="38" customWidth="1"/>
    <col min="10501" max="10502" width="3.69921875" style="38" customWidth="1"/>
    <col min="10503" max="10535" width="1.8984375" style="38" customWidth="1"/>
    <col min="10536" max="10536" width="2" style="38" customWidth="1"/>
    <col min="10537" max="10539" width="1.8984375" style="38" customWidth="1"/>
    <col min="10540" max="10540" width="2.3984375" style="38" bestFit="1" customWidth="1"/>
    <col min="10541" max="10550" width="1.8984375" style="38" customWidth="1"/>
    <col min="10551" max="10551" width="2.3984375" style="38" bestFit="1" customWidth="1"/>
    <col min="10552" max="10568" width="1.8984375" style="38" customWidth="1"/>
    <col min="10569" max="10747" width="10.69921875" style="38"/>
    <col min="10748" max="10748" width="3.59765625" style="38" bestFit="1" customWidth="1"/>
    <col min="10749" max="10749" width="1.8984375" style="38" customWidth="1"/>
    <col min="10750" max="10750" width="3.59765625" style="38" bestFit="1" customWidth="1"/>
    <col min="10751" max="10752" width="2.3984375" style="38" bestFit="1" customWidth="1"/>
    <col min="10753" max="10755" width="1.8984375" style="38" customWidth="1"/>
    <col min="10756" max="10756" width="4.69921875" style="38" customWidth="1"/>
    <col min="10757" max="10758" width="3.69921875" style="38" customWidth="1"/>
    <col min="10759" max="10791" width="1.8984375" style="38" customWidth="1"/>
    <col min="10792" max="10792" width="2" style="38" customWidth="1"/>
    <col min="10793" max="10795" width="1.8984375" style="38" customWidth="1"/>
    <col min="10796" max="10796" width="2.3984375" style="38" bestFit="1" customWidth="1"/>
    <col min="10797" max="10806" width="1.8984375" style="38" customWidth="1"/>
    <col min="10807" max="10807" width="2.3984375" style="38" bestFit="1" customWidth="1"/>
    <col min="10808" max="10824" width="1.8984375" style="38" customWidth="1"/>
    <col min="10825" max="11003" width="10.69921875" style="38"/>
    <col min="11004" max="11004" width="3.59765625" style="38" bestFit="1" customWidth="1"/>
    <col min="11005" max="11005" width="1.8984375" style="38" customWidth="1"/>
    <col min="11006" max="11006" width="3.59765625" style="38" bestFit="1" customWidth="1"/>
    <col min="11007" max="11008" width="2.3984375" style="38" bestFit="1" customWidth="1"/>
    <col min="11009" max="11011" width="1.8984375" style="38" customWidth="1"/>
    <col min="11012" max="11012" width="4.69921875" style="38" customWidth="1"/>
    <col min="11013" max="11014" width="3.69921875" style="38" customWidth="1"/>
    <col min="11015" max="11047" width="1.8984375" style="38" customWidth="1"/>
    <col min="11048" max="11048" width="2" style="38" customWidth="1"/>
    <col min="11049" max="11051" width="1.8984375" style="38" customWidth="1"/>
    <col min="11052" max="11052" width="2.3984375" style="38" bestFit="1" customWidth="1"/>
    <col min="11053" max="11062" width="1.8984375" style="38" customWidth="1"/>
    <col min="11063" max="11063" width="2.3984375" style="38" bestFit="1" customWidth="1"/>
    <col min="11064" max="11080" width="1.8984375" style="38" customWidth="1"/>
    <col min="11081" max="11259" width="10.69921875" style="38"/>
    <col min="11260" max="11260" width="3.59765625" style="38" bestFit="1" customWidth="1"/>
    <col min="11261" max="11261" width="1.8984375" style="38" customWidth="1"/>
    <col min="11262" max="11262" width="3.59765625" style="38" bestFit="1" customWidth="1"/>
    <col min="11263" max="11264" width="2.3984375" style="38" bestFit="1" customWidth="1"/>
    <col min="11265" max="11267" width="1.8984375" style="38" customWidth="1"/>
    <col min="11268" max="11268" width="4.69921875" style="38" customWidth="1"/>
    <col min="11269" max="11270" width="3.69921875" style="38" customWidth="1"/>
    <col min="11271" max="11303" width="1.8984375" style="38" customWidth="1"/>
    <col min="11304" max="11304" width="2" style="38" customWidth="1"/>
    <col min="11305" max="11307" width="1.8984375" style="38" customWidth="1"/>
    <col min="11308" max="11308" width="2.3984375" style="38" bestFit="1" customWidth="1"/>
    <col min="11309" max="11318" width="1.8984375" style="38" customWidth="1"/>
    <col min="11319" max="11319" width="2.3984375" style="38" bestFit="1" customWidth="1"/>
    <col min="11320" max="11336" width="1.8984375" style="38" customWidth="1"/>
    <col min="11337" max="11515" width="10.69921875" style="38"/>
    <col min="11516" max="11516" width="3.59765625" style="38" bestFit="1" customWidth="1"/>
    <col min="11517" max="11517" width="1.8984375" style="38" customWidth="1"/>
    <col min="11518" max="11518" width="3.59765625" style="38" bestFit="1" customWidth="1"/>
    <col min="11519" max="11520" width="2.3984375" style="38" bestFit="1" customWidth="1"/>
    <col min="11521" max="11523" width="1.8984375" style="38" customWidth="1"/>
    <col min="11524" max="11524" width="4.69921875" style="38" customWidth="1"/>
    <col min="11525" max="11526" width="3.69921875" style="38" customWidth="1"/>
    <col min="11527" max="11559" width="1.8984375" style="38" customWidth="1"/>
    <col min="11560" max="11560" width="2" style="38" customWidth="1"/>
    <col min="11561" max="11563" width="1.8984375" style="38" customWidth="1"/>
    <col min="11564" max="11564" width="2.3984375" style="38" bestFit="1" customWidth="1"/>
    <col min="11565" max="11574" width="1.8984375" style="38" customWidth="1"/>
    <col min="11575" max="11575" width="2.3984375" style="38" bestFit="1" customWidth="1"/>
    <col min="11576" max="11592" width="1.8984375" style="38" customWidth="1"/>
    <col min="11593" max="11771" width="10.69921875" style="38"/>
    <col min="11772" max="11772" width="3.59765625" style="38" bestFit="1" customWidth="1"/>
    <col min="11773" max="11773" width="1.8984375" style="38" customWidth="1"/>
    <col min="11774" max="11774" width="3.59765625" style="38" bestFit="1" customWidth="1"/>
    <col min="11775" max="11776" width="2.3984375" style="38" bestFit="1" customWidth="1"/>
    <col min="11777" max="11779" width="1.8984375" style="38" customWidth="1"/>
    <col min="11780" max="11780" width="4.69921875" style="38" customWidth="1"/>
    <col min="11781" max="11782" width="3.69921875" style="38" customWidth="1"/>
    <col min="11783" max="11815" width="1.8984375" style="38" customWidth="1"/>
    <col min="11816" max="11816" width="2" style="38" customWidth="1"/>
    <col min="11817" max="11819" width="1.8984375" style="38" customWidth="1"/>
    <col min="11820" max="11820" width="2.3984375" style="38" bestFit="1" customWidth="1"/>
    <col min="11821" max="11830" width="1.8984375" style="38" customWidth="1"/>
    <col min="11831" max="11831" width="2.3984375" style="38" bestFit="1" customWidth="1"/>
    <col min="11832" max="11848" width="1.8984375" style="38" customWidth="1"/>
    <col min="11849" max="12027" width="10.69921875" style="38"/>
    <col min="12028" max="12028" width="3.59765625" style="38" bestFit="1" customWidth="1"/>
    <col min="12029" max="12029" width="1.8984375" style="38" customWidth="1"/>
    <col min="12030" max="12030" width="3.59765625" style="38" bestFit="1" customWidth="1"/>
    <col min="12031" max="12032" width="2.3984375" style="38" bestFit="1" customWidth="1"/>
    <col min="12033" max="12035" width="1.8984375" style="38" customWidth="1"/>
    <col min="12036" max="12036" width="4.69921875" style="38" customWidth="1"/>
    <col min="12037" max="12038" width="3.69921875" style="38" customWidth="1"/>
    <col min="12039" max="12071" width="1.8984375" style="38" customWidth="1"/>
    <col min="12072" max="12072" width="2" style="38" customWidth="1"/>
    <col min="12073" max="12075" width="1.8984375" style="38" customWidth="1"/>
    <col min="12076" max="12076" width="2.3984375" style="38" bestFit="1" customWidth="1"/>
    <col min="12077" max="12086" width="1.8984375" style="38" customWidth="1"/>
    <col min="12087" max="12087" width="2.3984375" style="38" bestFit="1" customWidth="1"/>
    <col min="12088" max="12104" width="1.8984375" style="38" customWidth="1"/>
    <col min="12105" max="12283" width="10.69921875" style="38"/>
    <col min="12284" max="12284" width="3.59765625" style="38" bestFit="1" customWidth="1"/>
    <col min="12285" max="12285" width="1.8984375" style="38" customWidth="1"/>
    <col min="12286" max="12286" width="3.59765625" style="38" bestFit="1" customWidth="1"/>
    <col min="12287" max="12288" width="2.3984375" style="38" bestFit="1" customWidth="1"/>
    <col min="12289" max="12291" width="1.8984375" style="38" customWidth="1"/>
    <col min="12292" max="12292" width="4.69921875" style="38" customWidth="1"/>
    <col min="12293" max="12294" width="3.69921875" style="38" customWidth="1"/>
    <col min="12295" max="12327" width="1.8984375" style="38" customWidth="1"/>
    <col min="12328" max="12328" width="2" style="38" customWidth="1"/>
    <col min="12329" max="12331" width="1.8984375" style="38" customWidth="1"/>
    <col min="12332" max="12332" width="2.3984375" style="38" bestFit="1" customWidth="1"/>
    <col min="12333" max="12342" width="1.8984375" style="38" customWidth="1"/>
    <col min="12343" max="12343" width="2.3984375" style="38" bestFit="1" customWidth="1"/>
    <col min="12344" max="12360" width="1.8984375" style="38" customWidth="1"/>
    <col min="12361" max="12539" width="10.69921875" style="38"/>
    <col min="12540" max="12540" width="3.59765625" style="38" bestFit="1" customWidth="1"/>
    <col min="12541" max="12541" width="1.8984375" style="38" customWidth="1"/>
    <col min="12542" max="12542" width="3.59765625" style="38" bestFit="1" customWidth="1"/>
    <col min="12543" max="12544" width="2.3984375" style="38" bestFit="1" customWidth="1"/>
    <col min="12545" max="12547" width="1.8984375" style="38" customWidth="1"/>
    <col min="12548" max="12548" width="4.69921875" style="38" customWidth="1"/>
    <col min="12549" max="12550" width="3.69921875" style="38" customWidth="1"/>
    <col min="12551" max="12583" width="1.8984375" style="38" customWidth="1"/>
    <col min="12584" max="12584" width="2" style="38" customWidth="1"/>
    <col min="12585" max="12587" width="1.8984375" style="38" customWidth="1"/>
    <col min="12588" max="12588" width="2.3984375" style="38" bestFit="1" customWidth="1"/>
    <col min="12589" max="12598" width="1.8984375" style="38" customWidth="1"/>
    <col min="12599" max="12599" width="2.3984375" style="38" bestFit="1" customWidth="1"/>
    <col min="12600" max="12616" width="1.8984375" style="38" customWidth="1"/>
    <col min="12617" max="12795" width="10.69921875" style="38"/>
    <col min="12796" max="12796" width="3.59765625" style="38" bestFit="1" customWidth="1"/>
    <col min="12797" max="12797" width="1.8984375" style="38" customWidth="1"/>
    <col min="12798" max="12798" width="3.59765625" style="38" bestFit="1" customWidth="1"/>
    <col min="12799" max="12800" width="2.3984375" style="38" bestFit="1" customWidth="1"/>
    <col min="12801" max="12803" width="1.8984375" style="38" customWidth="1"/>
    <col min="12804" max="12804" width="4.69921875" style="38" customWidth="1"/>
    <col min="12805" max="12806" width="3.69921875" style="38" customWidth="1"/>
    <col min="12807" max="12839" width="1.8984375" style="38" customWidth="1"/>
    <col min="12840" max="12840" width="2" style="38" customWidth="1"/>
    <col min="12841" max="12843" width="1.8984375" style="38" customWidth="1"/>
    <col min="12844" max="12844" width="2.3984375" style="38" bestFit="1" customWidth="1"/>
    <col min="12845" max="12854" width="1.8984375" style="38" customWidth="1"/>
    <col min="12855" max="12855" width="2.3984375" style="38" bestFit="1" customWidth="1"/>
    <col min="12856" max="12872" width="1.8984375" style="38" customWidth="1"/>
    <col min="12873" max="13051" width="10.69921875" style="38"/>
    <col min="13052" max="13052" width="3.59765625" style="38" bestFit="1" customWidth="1"/>
    <col min="13053" max="13053" width="1.8984375" style="38" customWidth="1"/>
    <col min="13054" max="13054" width="3.59765625" style="38" bestFit="1" customWidth="1"/>
    <col min="13055" max="13056" width="2.3984375" style="38" bestFit="1" customWidth="1"/>
    <col min="13057" max="13059" width="1.8984375" style="38" customWidth="1"/>
    <col min="13060" max="13060" width="4.69921875" style="38" customWidth="1"/>
    <col min="13061" max="13062" width="3.69921875" style="38" customWidth="1"/>
    <col min="13063" max="13095" width="1.8984375" style="38" customWidth="1"/>
    <col min="13096" max="13096" width="2" style="38" customWidth="1"/>
    <col min="13097" max="13099" width="1.8984375" style="38" customWidth="1"/>
    <col min="13100" max="13100" width="2.3984375" style="38" bestFit="1" customWidth="1"/>
    <col min="13101" max="13110" width="1.8984375" style="38" customWidth="1"/>
    <col min="13111" max="13111" width="2.3984375" style="38" bestFit="1" customWidth="1"/>
    <col min="13112" max="13128" width="1.8984375" style="38" customWidth="1"/>
    <col min="13129" max="13307" width="10.69921875" style="38"/>
    <col min="13308" max="13308" width="3.59765625" style="38" bestFit="1" customWidth="1"/>
    <col min="13309" max="13309" width="1.8984375" style="38" customWidth="1"/>
    <col min="13310" max="13310" width="3.59765625" style="38" bestFit="1" customWidth="1"/>
    <col min="13311" max="13312" width="2.3984375" style="38" bestFit="1" customWidth="1"/>
    <col min="13313" max="13315" width="1.8984375" style="38" customWidth="1"/>
    <col min="13316" max="13316" width="4.69921875" style="38" customWidth="1"/>
    <col min="13317" max="13318" width="3.69921875" style="38" customWidth="1"/>
    <col min="13319" max="13351" width="1.8984375" style="38" customWidth="1"/>
    <col min="13352" max="13352" width="2" style="38" customWidth="1"/>
    <col min="13353" max="13355" width="1.8984375" style="38" customWidth="1"/>
    <col min="13356" max="13356" width="2.3984375" style="38" bestFit="1" customWidth="1"/>
    <col min="13357" max="13366" width="1.8984375" style="38" customWidth="1"/>
    <col min="13367" max="13367" width="2.3984375" style="38" bestFit="1" customWidth="1"/>
    <col min="13368" max="13384" width="1.8984375" style="38" customWidth="1"/>
    <col min="13385" max="13563" width="10.69921875" style="38"/>
    <col min="13564" max="13564" width="3.59765625" style="38" bestFit="1" customWidth="1"/>
    <col min="13565" max="13565" width="1.8984375" style="38" customWidth="1"/>
    <col min="13566" max="13566" width="3.59765625" style="38" bestFit="1" customWidth="1"/>
    <col min="13567" max="13568" width="2.3984375" style="38" bestFit="1" customWidth="1"/>
    <col min="13569" max="13571" width="1.8984375" style="38" customWidth="1"/>
    <col min="13572" max="13572" width="4.69921875" style="38" customWidth="1"/>
    <col min="13573" max="13574" width="3.69921875" style="38" customWidth="1"/>
    <col min="13575" max="13607" width="1.8984375" style="38" customWidth="1"/>
    <col min="13608" max="13608" width="2" style="38" customWidth="1"/>
    <col min="13609" max="13611" width="1.8984375" style="38" customWidth="1"/>
    <col min="13612" max="13612" width="2.3984375" style="38" bestFit="1" customWidth="1"/>
    <col min="13613" max="13622" width="1.8984375" style="38" customWidth="1"/>
    <col min="13623" max="13623" width="2.3984375" style="38" bestFit="1" customWidth="1"/>
    <col min="13624" max="13640" width="1.8984375" style="38" customWidth="1"/>
    <col min="13641" max="13819" width="10.69921875" style="38"/>
    <col min="13820" max="13820" width="3.59765625" style="38" bestFit="1" customWidth="1"/>
    <col min="13821" max="13821" width="1.8984375" style="38" customWidth="1"/>
    <col min="13822" max="13822" width="3.59765625" style="38" bestFit="1" customWidth="1"/>
    <col min="13823" max="13824" width="2.3984375" style="38" bestFit="1" customWidth="1"/>
    <col min="13825" max="13827" width="1.8984375" style="38" customWidth="1"/>
    <col min="13828" max="13828" width="4.69921875" style="38" customWidth="1"/>
    <col min="13829" max="13830" width="3.69921875" style="38" customWidth="1"/>
    <col min="13831" max="13863" width="1.8984375" style="38" customWidth="1"/>
    <col min="13864" max="13864" width="2" style="38" customWidth="1"/>
    <col min="13865" max="13867" width="1.8984375" style="38" customWidth="1"/>
    <col min="13868" max="13868" width="2.3984375" style="38" bestFit="1" customWidth="1"/>
    <col min="13869" max="13878" width="1.8984375" style="38" customWidth="1"/>
    <col min="13879" max="13879" width="2.3984375" style="38" bestFit="1" customWidth="1"/>
    <col min="13880" max="13896" width="1.8984375" style="38" customWidth="1"/>
    <col min="13897" max="14075" width="10.69921875" style="38"/>
    <col min="14076" max="14076" width="3.59765625" style="38" bestFit="1" customWidth="1"/>
    <col min="14077" max="14077" width="1.8984375" style="38" customWidth="1"/>
    <col min="14078" max="14078" width="3.59765625" style="38" bestFit="1" customWidth="1"/>
    <col min="14079" max="14080" width="2.3984375" style="38" bestFit="1" customWidth="1"/>
    <col min="14081" max="14083" width="1.8984375" style="38" customWidth="1"/>
    <col min="14084" max="14084" width="4.69921875" style="38" customWidth="1"/>
    <col min="14085" max="14086" width="3.69921875" style="38" customWidth="1"/>
    <col min="14087" max="14119" width="1.8984375" style="38" customWidth="1"/>
    <col min="14120" max="14120" width="2" style="38" customWidth="1"/>
    <col min="14121" max="14123" width="1.8984375" style="38" customWidth="1"/>
    <col min="14124" max="14124" width="2.3984375" style="38" bestFit="1" customWidth="1"/>
    <col min="14125" max="14134" width="1.8984375" style="38" customWidth="1"/>
    <col min="14135" max="14135" width="2.3984375" style="38" bestFit="1" customWidth="1"/>
    <col min="14136" max="14152" width="1.8984375" style="38" customWidth="1"/>
    <col min="14153" max="14331" width="10.69921875" style="38"/>
    <col min="14332" max="14332" width="3.59765625" style="38" bestFit="1" customWidth="1"/>
    <col min="14333" max="14333" width="1.8984375" style="38" customWidth="1"/>
    <col min="14334" max="14334" width="3.59765625" style="38" bestFit="1" customWidth="1"/>
    <col min="14335" max="14336" width="2.3984375" style="38" bestFit="1" customWidth="1"/>
    <col min="14337" max="14339" width="1.8984375" style="38" customWidth="1"/>
    <col min="14340" max="14340" width="4.69921875" style="38" customWidth="1"/>
    <col min="14341" max="14342" width="3.69921875" style="38" customWidth="1"/>
    <col min="14343" max="14375" width="1.8984375" style="38" customWidth="1"/>
    <col min="14376" max="14376" width="2" style="38" customWidth="1"/>
    <col min="14377" max="14379" width="1.8984375" style="38" customWidth="1"/>
    <col min="14380" max="14380" width="2.3984375" style="38" bestFit="1" customWidth="1"/>
    <col min="14381" max="14390" width="1.8984375" style="38" customWidth="1"/>
    <col min="14391" max="14391" width="2.3984375" style="38" bestFit="1" customWidth="1"/>
    <col min="14392" max="14408" width="1.8984375" style="38" customWidth="1"/>
    <col min="14409" max="14587" width="10.69921875" style="38"/>
    <col min="14588" max="14588" width="3.59765625" style="38" bestFit="1" customWidth="1"/>
    <col min="14589" max="14589" width="1.8984375" style="38" customWidth="1"/>
    <col min="14590" max="14590" width="3.59765625" style="38" bestFit="1" customWidth="1"/>
    <col min="14591" max="14592" width="2.3984375" style="38" bestFit="1" customWidth="1"/>
    <col min="14593" max="14595" width="1.8984375" style="38" customWidth="1"/>
    <col min="14596" max="14596" width="4.69921875" style="38" customWidth="1"/>
    <col min="14597" max="14598" width="3.69921875" style="38" customWidth="1"/>
    <col min="14599" max="14631" width="1.8984375" style="38" customWidth="1"/>
    <col min="14632" max="14632" width="2" style="38" customWidth="1"/>
    <col min="14633" max="14635" width="1.8984375" style="38" customWidth="1"/>
    <col min="14636" max="14636" width="2.3984375" style="38" bestFit="1" customWidth="1"/>
    <col min="14637" max="14646" width="1.8984375" style="38" customWidth="1"/>
    <col min="14647" max="14647" width="2.3984375" style="38" bestFit="1" customWidth="1"/>
    <col min="14648" max="14664" width="1.8984375" style="38" customWidth="1"/>
    <col min="14665" max="14843" width="10.69921875" style="38"/>
    <col min="14844" max="14844" width="3.59765625" style="38" bestFit="1" customWidth="1"/>
    <col min="14845" max="14845" width="1.8984375" style="38" customWidth="1"/>
    <col min="14846" max="14846" width="3.59765625" style="38" bestFit="1" customWidth="1"/>
    <col min="14847" max="14848" width="2.3984375" style="38" bestFit="1" customWidth="1"/>
    <col min="14849" max="14851" width="1.8984375" style="38" customWidth="1"/>
    <col min="14852" max="14852" width="4.69921875" style="38" customWidth="1"/>
    <col min="14853" max="14854" width="3.69921875" style="38" customWidth="1"/>
    <col min="14855" max="14887" width="1.8984375" style="38" customWidth="1"/>
    <col min="14888" max="14888" width="2" style="38" customWidth="1"/>
    <col min="14889" max="14891" width="1.8984375" style="38" customWidth="1"/>
    <col min="14892" max="14892" width="2.3984375" style="38" bestFit="1" customWidth="1"/>
    <col min="14893" max="14902" width="1.8984375" style="38" customWidth="1"/>
    <col min="14903" max="14903" width="2.3984375" style="38" bestFit="1" customWidth="1"/>
    <col min="14904" max="14920" width="1.8984375" style="38" customWidth="1"/>
    <col min="14921" max="15099" width="10.69921875" style="38"/>
    <col min="15100" max="15100" width="3.59765625" style="38" bestFit="1" customWidth="1"/>
    <col min="15101" max="15101" width="1.8984375" style="38" customWidth="1"/>
    <col min="15102" max="15102" width="3.59765625" style="38" bestFit="1" customWidth="1"/>
    <col min="15103" max="15104" width="2.3984375" style="38" bestFit="1" customWidth="1"/>
    <col min="15105" max="15107" width="1.8984375" style="38" customWidth="1"/>
    <col min="15108" max="15108" width="4.69921875" style="38" customWidth="1"/>
    <col min="15109" max="15110" width="3.69921875" style="38" customWidth="1"/>
    <col min="15111" max="15143" width="1.8984375" style="38" customWidth="1"/>
    <col min="15144" max="15144" width="2" style="38" customWidth="1"/>
    <col min="15145" max="15147" width="1.8984375" style="38" customWidth="1"/>
    <col min="15148" max="15148" width="2.3984375" style="38" bestFit="1" customWidth="1"/>
    <col min="15149" max="15158" width="1.8984375" style="38" customWidth="1"/>
    <col min="15159" max="15159" width="2.3984375" style="38" bestFit="1" customWidth="1"/>
    <col min="15160" max="15176" width="1.8984375" style="38" customWidth="1"/>
    <col min="15177" max="15355" width="10.69921875" style="38"/>
    <col min="15356" max="15356" width="3.59765625" style="38" bestFit="1" customWidth="1"/>
    <col min="15357" max="15357" width="1.8984375" style="38" customWidth="1"/>
    <col min="15358" max="15358" width="3.59765625" style="38" bestFit="1" customWidth="1"/>
    <col min="15359" max="15360" width="2.3984375" style="38" bestFit="1" customWidth="1"/>
    <col min="15361" max="15363" width="1.8984375" style="38" customWidth="1"/>
    <col min="15364" max="15364" width="4.69921875" style="38" customWidth="1"/>
    <col min="15365" max="15366" width="3.69921875" style="38" customWidth="1"/>
    <col min="15367" max="15399" width="1.8984375" style="38" customWidth="1"/>
    <col min="15400" max="15400" width="2" style="38" customWidth="1"/>
    <col min="15401" max="15403" width="1.8984375" style="38" customWidth="1"/>
    <col min="15404" max="15404" width="2.3984375" style="38" bestFit="1" customWidth="1"/>
    <col min="15405" max="15414" width="1.8984375" style="38" customWidth="1"/>
    <col min="15415" max="15415" width="2.3984375" style="38" bestFit="1" customWidth="1"/>
    <col min="15416" max="15432" width="1.8984375" style="38" customWidth="1"/>
    <col min="15433" max="15611" width="10.69921875" style="38"/>
    <col min="15612" max="15612" width="3.59765625" style="38" bestFit="1" customWidth="1"/>
    <col min="15613" max="15613" width="1.8984375" style="38" customWidth="1"/>
    <col min="15614" max="15614" width="3.59765625" style="38" bestFit="1" customWidth="1"/>
    <col min="15615" max="15616" width="2.3984375" style="38" bestFit="1" customWidth="1"/>
    <col min="15617" max="15619" width="1.8984375" style="38" customWidth="1"/>
    <col min="15620" max="15620" width="4.69921875" style="38" customWidth="1"/>
    <col min="15621" max="15622" width="3.69921875" style="38" customWidth="1"/>
    <col min="15623" max="15655" width="1.8984375" style="38" customWidth="1"/>
    <col min="15656" max="15656" width="2" style="38" customWidth="1"/>
    <col min="15657" max="15659" width="1.8984375" style="38" customWidth="1"/>
    <col min="15660" max="15660" width="2.3984375" style="38" bestFit="1" customWidth="1"/>
    <col min="15661" max="15670" width="1.8984375" style="38" customWidth="1"/>
    <col min="15671" max="15671" width="2.3984375" style="38" bestFit="1" customWidth="1"/>
    <col min="15672" max="15688" width="1.8984375" style="38" customWidth="1"/>
    <col min="15689" max="15867" width="10.69921875" style="38"/>
    <col min="15868" max="15868" width="3.59765625" style="38" bestFit="1" customWidth="1"/>
    <col min="15869" max="15869" width="1.8984375" style="38" customWidth="1"/>
    <col min="15870" max="15870" width="3.59765625" style="38" bestFit="1" customWidth="1"/>
    <col min="15871" max="15872" width="2.3984375" style="38" bestFit="1" customWidth="1"/>
    <col min="15873" max="15875" width="1.8984375" style="38" customWidth="1"/>
    <col min="15876" max="15876" width="4.69921875" style="38" customWidth="1"/>
    <col min="15877" max="15878" width="3.69921875" style="38" customWidth="1"/>
    <col min="15879" max="15911" width="1.8984375" style="38" customWidth="1"/>
    <col min="15912" max="15912" width="2" style="38" customWidth="1"/>
    <col min="15913" max="15915" width="1.8984375" style="38" customWidth="1"/>
    <col min="15916" max="15916" width="2.3984375" style="38" bestFit="1" customWidth="1"/>
    <col min="15917" max="15926" width="1.8984375" style="38" customWidth="1"/>
    <col min="15927" max="15927" width="2.3984375" style="38" bestFit="1" customWidth="1"/>
    <col min="15928" max="15944" width="1.8984375" style="38" customWidth="1"/>
    <col min="15945" max="16123" width="10.69921875" style="38"/>
    <col min="16124" max="16124" width="3.59765625" style="38" bestFit="1" customWidth="1"/>
    <col min="16125" max="16125" width="1.8984375" style="38" customWidth="1"/>
    <col min="16126" max="16126" width="3.59765625" style="38" bestFit="1" customWidth="1"/>
    <col min="16127" max="16128" width="2.3984375" style="38" bestFit="1" customWidth="1"/>
    <col min="16129" max="16131" width="1.8984375" style="38" customWidth="1"/>
    <col min="16132" max="16132" width="4.69921875" style="38" customWidth="1"/>
    <col min="16133" max="16134" width="3.69921875" style="38" customWidth="1"/>
    <col min="16135" max="16167" width="1.8984375" style="38" customWidth="1"/>
    <col min="16168" max="16168" width="2" style="38" customWidth="1"/>
    <col min="16169" max="16171" width="1.8984375" style="38" customWidth="1"/>
    <col min="16172" max="16172" width="2.3984375" style="38" bestFit="1" customWidth="1"/>
    <col min="16173" max="16182" width="1.8984375" style="38" customWidth="1"/>
    <col min="16183" max="16183" width="2.3984375" style="38" bestFit="1" customWidth="1"/>
    <col min="16184" max="16200" width="1.8984375" style="38" customWidth="1"/>
    <col min="16201" max="16384" width="10.69921875" style="38"/>
  </cols>
  <sheetData>
    <row r="1" spans="1:76" ht="15.6" x14ac:dyDescent="0.35">
      <c r="X1" s="41" t="s">
        <v>9</v>
      </c>
    </row>
    <row r="2" spans="1:76" s="45" customFormat="1" ht="90" customHeight="1" x14ac:dyDescent="0.25">
      <c r="A2" s="42" t="s">
        <v>10</v>
      </c>
      <c r="B2" s="42" t="s">
        <v>11</v>
      </c>
      <c r="C2" s="42" t="s">
        <v>12</v>
      </c>
      <c r="D2" s="43" t="s">
        <v>13</v>
      </c>
      <c r="E2" s="44" t="s">
        <v>14</v>
      </c>
      <c r="F2" s="44" t="s">
        <v>15</v>
      </c>
      <c r="G2" s="45" t="s">
        <v>16</v>
      </c>
      <c r="H2" s="45" t="s">
        <v>17</v>
      </c>
      <c r="I2" s="45" t="s">
        <v>18</v>
      </c>
      <c r="J2" s="45" t="s">
        <v>19</v>
      </c>
      <c r="K2" s="45" t="s">
        <v>20</v>
      </c>
      <c r="L2" s="45" t="s">
        <v>21</v>
      </c>
      <c r="M2" s="45" t="s">
        <v>22</v>
      </c>
      <c r="N2" s="45" t="s">
        <v>23</v>
      </c>
      <c r="O2" s="45" t="s">
        <v>24</v>
      </c>
      <c r="P2" s="45" t="s">
        <v>25</v>
      </c>
      <c r="Q2" s="45" t="s">
        <v>26</v>
      </c>
      <c r="R2" s="45" t="s">
        <v>27</v>
      </c>
      <c r="S2" s="45" t="s">
        <v>28</v>
      </c>
      <c r="T2" s="45" t="s">
        <v>29</v>
      </c>
      <c r="U2" s="45" t="s">
        <v>30</v>
      </c>
      <c r="V2" s="45" t="s">
        <v>31</v>
      </c>
      <c r="W2" s="45" t="s">
        <v>32</v>
      </c>
      <c r="X2" s="45" t="s">
        <v>33</v>
      </c>
      <c r="Y2" s="45" t="s">
        <v>34</v>
      </c>
      <c r="Z2" s="45" t="s">
        <v>35</v>
      </c>
      <c r="AA2" s="45" t="s">
        <v>36</v>
      </c>
      <c r="AB2" s="45" t="s">
        <v>37</v>
      </c>
      <c r="AC2" s="45" t="s">
        <v>38</v>
      </c>
      <c r="AD2" s="45" t="s">
        <v>39</v>
      </c>
      <c r="AE2" s="45" t="s">
        <v>40</v>
      </c>
      <c r="AF2" s="45" t="s">
        <v>41</v>
      </c>
      <c r="AG2" s="45" t="s">
        <v>42</v>
      </c>
      <c r="AH2" s="45" t="s">
        <v>43</v>
      </c>
      <c r="AI2" s="45" t="s">
        <v>44</v>
      </c>
      <c r="AJ2" s="45" t="s">
        <v>45</v>
      </c>
      <c r="AK2" s="45" t="s">
        <v>46</v>
      </c>
      <c r="AL2" s="45" t="s">
        <v>47</v>
      </c>
      <c r="AM2" s="45" t="s">
        <v>48</v>
      </c>
      <c r="AN2" s="45" t="s">
        <v>49</v>
      </c>
      <c r="AO2" s="45" t="s">
        <v>50</v>
      </c>
      <c r="AP2" s="45" t="s">
        <v>51</v>
      </c>
      <c r="AQ2" s="45" t="s">
        <v>52</v>
      </c>
      <c r="AR2" s="45" t="s">
        <v>53</v>
      </c>
      <c r="AS2" s="45" t="s">
        <v>54</v>
      </c>
      <c r="AT2" s="45" t="s">
        <v>55</v>
      </c>
      <c r="AU2" s="45" t="s">
        <v>56</v>
      </c>
      <c r="AV2" s="45" t="s">
        <v>57</v>
      </c>
      <c r="AW2" s="45" t="s">
        <v>58</v>
      </c>
      <c r="AX2" s="45" t="s">
        <v>59</v>
      </c>
      <c r="AY2" s="45" t="s">
        <v>60</v>
      </c>
      <c r="AZ2" s="45" t="s">
        <v>61</v>
      </c>
      <c r="BA2" s="45" t="s">
        <v>62</v>
      </c>
      <c r="BB2" s="45" t="s">
        <v>63</v>
      </c>
      <c r="BC2" s="45" t="s">
        <v>64</v>
      </c>
      <c r="BD2" s="45" t="s">
        <v>65</v>
      </c>
      <c r="BE2" s="45" t="s">
        <v>66</v>
      </c>
      <c r="BF2" s="45" t="s">
        <v>67</v>
      </c>
      <c r="BG2" s="45" t="s">
        <v>68</v>
      </c>
      <c r="BH2" s="45" t="s">
        <v>69</v>
      </c>
      <c r="BI2" s="45" t="s">
        <v>70</v>
      </c>
      <c r="BJ2" s="45" t="s">
        <v>71</v>
      </c>
      <c r="BK2" s="45" t="s">
        <v>72</v>
      </c>
      <c r="BL2" s="45" t="s">
        <v>73</v>
      </c>
      <c r="BM2" s="45" t="s">
        <v>74</v>
      </c>
      <c r="BN2" s="45" t="s">
        <v>75</v>
      </c>
      <c r="BO2" s="45" t="s">
        <v>76</v>
      </c>
      <c r="BP2" s="45" t="s">
        <v>77</v>
      </c>
      <c r="BQ2" s="45" t="s">
        <v>78</v>
      </c>
      <c r="BR2" s="45" t="s">
        <v>79</v>
      </c>
      <c r="BS2" s="45" t="s">
        <v>80</v>
      </c>
      <c r="BT2" s="45" t="s">
        <v>81</v>
      </c>
      <c r="BU2" s="45" t="s">
        <v>83</v>
      </c>
      <c r="BV2" s="45" t="s">
        <v>84</v>
      </c>
      <c r="BW2" s="45" t="s">
        <v>85</v>
      </c>
      <c r="BX2" s="45" t="str">
        <f>A2</f>
        <v>sample depth</v>
      </c>
    </row>
    <row r="3" spans="1:76" ht="8.4" x14ac:dyDescent="0.15">
      <c r="A3" s="38">
        <v>0</v>
      </c>
      <c r="B3" s="38">
        <v>6.25</v>
      </c>
      <c r="C3" s="38">
        <v>478</v>
      </c>
      <c r="D3" s="38">
        <v>603.20000000000005</v>
      </c>
      <c r="E3" s="40">
        <v>46.031746030000001</v>
      </c>
      <c r="F3" s="40">
        <v>36.19246862</v>
      </c>
      <c r="G3" s="38">
        <v>3</v>
      </c>
      <c r="H3" s="38">
        <v>14</v>
      </c>
      <c r="J3" s="38">
        <v>50</v>
      </c>
      <c r="L3" s="38">
        <v>1</v>
      </c>
      <c r="O3" s="38">
        <v>1</v>
      </c>
      <c r="Q3" s="38">
        <v>7</v>
      </c>
      <c r="R3" s="38">
        <v>29</v>
      </c>
      <c r="T3" s="38">
        <v>2</v>
      </c>
      <c r="X3" s="38">
        <v>2</v>
      </c>
      <c r="Z3" s="38">
        <v>6</v>
      </c>
      <c r="AA3" s="38">
        <v>6</v>
      </c>
      <c r="AB3" s="38">
        <v>16</v>
      </c>
      <c r="AH3" s="38">
        <v>1</v>
      </c>
      <c r="AI3" s="38">
        <v>34</v>
      </c>
      <c r="AK3" s="38">
        <v>18</v>
      </c>
      <c r="AM3" s="38">
        <v>6</v>
      </c>
      <c r="AR3" s="38">
        <v>55</v>
      </c>
      <c r="AS3" s="38">
        <v>2</v>
      </c>
      <c r="AT3" s="38">
        <v>2</v>
      </c>
      <c r="AW3" s="38">
        <v>1</v>
      </c>
      <c r="AX3" s="38">
        <v>6</v>
      </c>
      <c r="BC3" s="38">
        <v>149</v>
      </c>
      <c r="BE3" s="38">
        <v>1</v>
      </c>
      <c r="BH3" s="38">
        <v>2</v>
      </c>
      <c r="BI3" s="38">
        <v>1</v>
      </c>
      <c r="BK3" s="38">
        <v>4</v>
      </c>
      <c r="BL3" s="38">
        <v>36</v>
      </c>
      <c r="BO3" s="38">
        <v>1</v>
      </c>
      <c r="BQ3" s="38">
        <v>5</v>
      </c>
      <c r="BS3" s="38">
        <v>17</v>
      </c>
      <c r="BU3" s="38">
        <f>SUM(G3:BT3)</f>
        <v>478</v>
      </c>
      <c r="BV3" s="40">
        <f>100*SUM(BC3,AA3,AK3)/BU3</f>
        <v>36.19246861924686</v>
      </c>
      <c r="BW3" s="48">
        <f>100*SUM(R3,AI3,AJ3)/SUM(G3:BT3)</f>
        <v>13.179916317991632</v>
      </c>
      <c r="BX3" s="38">
        <f>A3</f>
        <v>0</v>
      </c>
    </row>
    <row r="4" spans="1:76" ht="8.4" x14ac:dyDescent="0.15">
      <c r="A4" s="38">
        <v>0.5</v>
      </c>
      <c r="B4" s="38">
        <v>18.75</v>
      </c>
      <c r="C4" s="38">
        <v>611</v>
      </c>
      <c r="D4" s="38">
        <v>435.7</v>
      </c>
      <c r="E4" s="40">
        <v>41.25</v>
      </c>
      <c r="F4" s="40">
        <v>29.95090016</v>
      </c>
      <c r="G4" s="38">
        <v>13</v>
      </c>
      <c r="H4" s="38">
        <v>36</v>
      </c>
      <c r="J4" s="38">
        <v>64</v>
      </c>
      <c r="Q4" s="38">
        <v>20</v>
      </c>
      <c r="R4" s="38">
        <v>33</v>
      </c>
      <c r="T4" s="38">
        <v>1</v>
      </c>
      <c r="W4" s="38">
        <v>1</v>
      </c>
      <c r="X4" s="38">
        <v>3</v>
      </c>
      <c r="Z4" s="38">
        <v>7</v>
      </c>
      <c r="AA4" s="38">
        <v>5</v>
      </c>
      <c r="AB4" s="38">
        <v>24</v>
      </c>
      <c r="AI4" s="38">
        <v>47</v>
      </c>
      <c r="AK4" s="38">
        <v>21</v>
      </c>
      <c r="AL4" s="38">
        <v>1</v>
      </c>
      <c r="AM4" s="38">
        <v>11</v>
      </c>
      <c r="AP4" s="38">
        <v>1</v>
      </c>
      <c r="AR4" s="38">
        <v>80</v>
      </c>
      <c r="AS4" s="38">
        <v>3</v>
      </c>
      <c r="AW4" s="38">
        <v>3</v>
      </c>
      <c r="AX4" s="38">
        <v>10</v>
      </c>
      <c r="BC4" s="38">
        <v>157</v>
      </c>
      <c r="BH4" s="38">
        <v>1</v>
      </c>
      <c r="BI4" s="38">
        <v>1</v>
      </c>
      <c r="BK4" s="38">
        <v>4</v>
      </c>
      <c r="BL4" s="38">
        <v>28</v>
      </c>
      <c r="BO4" s="38">
        <v>1</v>
      </c>
      <c r="BQ4" s="38">
        <v>13</v>
      </c>
      <c r="BR4" s="38">
        <v>1</v>
      </c>
      <c r="BS4" s="38">
        <v>21</v>
      </c>
      <c r="BU4" s="38">
        <f t="shared" ref="BU4:BU67" si="0">SUM(G4:BT4)</f>
        <v>611</v>
      </c>
      <c r="BV4" s="40">
        <f t="shared" ref="BV4:BV67" si="1">100*SUM(BC4,AA4,AK4)/BU4</f>
        <v>29.95090016366612</v>
      </c>
      <c r="BX4" s="38">
        <f t="shared" ref="BX4:BX67" si="2">A4</f>
        <v>0.5</v>
      </c>
    </row>
    <row r="5" spans="1:76" ht="8.4" x14ac:dyDescent="0.15">
      <c r="A5" s="38">
        <v>1.5</v>
      </c>
      <c r="B5" s="38">
        <v>12.5</v>
      </c>
      <c r="C5" s="38">
        <v>425</v>
      </c>
      <c r="D5" s="38">
        <v>438.1</v>
      </c>
      <c r="E5" s="40">
        <v>42.592592590000002</v>
      </c>
      <c r="F5" s="40">
        <v>28.235294119999999</v>
      </c>
      <c r="G5" s="38">
        <v>8</v>
      </c>
      <c r="H5" s="38">
        <v>27</v>
      </c>
      <c r="I5" s="38">
        <v>1</v>
      </c>
      <c r="J5" s="38">
        <v>53</v>
      </c>
      <c r="Q5" s="38">
        <v>7</v>
      </c>
      <c r="R5" s="38">
        <v>23</v>
      </c>
      <c r="T5" s="38">
        <v>1</v>
      </c>
      <c r="X5" s="38">
        <v>2</v>
      </c>
      <c r="Z5" s="38">
        <v>1</v>
      </c>
      <c r="AA5" s="38">
        <v>3</v>
      </c>
      <c r="AB5" s="38">
        <v>7</v>
      </c>
      <c r="AF5" s="38">
        <v>1</v>
      </c>
      <c r="AI5" s="38">
        <v>31</v>
      </c>
      <c r="AJ5" s="38">
        <v>1</v>
      </c>
      <c r="AK5" s="38">
        <v>21</v>
      </c>
      <c r="AM5" s="38">
        <v>11</v>
      </c>
      <c r="AR5" s="38">
        <v>50</v>
      </c>
      <c r="AW5" s="38">
        <v>2</v>
      </c>
      <c r="AX5" s="38">
        <v>7</v>
      </c>
      <c r="AZ5" s="38">
        <v>1</v>
      </c>
      <c r="BC5" s="38">
        <v>96</v>
      </c>
      <c r="BH5" s="38">
        <v>4</v>
      </c>
      <c r="BK5" s="38">
        <v>5</v>
      </c>
      <c r="BL5" s="38">
        <v>38</v>
      </c>
      <c r="BQ5" s="38">
        <v>10</v>
      </c>
      <c r="BR5" s="38">
        <v>1</v>
      </c>
      <c r="BS5" s="38">
        <v>13</v>
      </c>
      <c r="BU5" s="38">
        <f t="shared" si="0"/>
        <v>425</v>
      </c>
      <c r="BV5" s="40">
        <f t="shared" si="1"/>
        <v>28.235294117647058</v>
      </c>
      <c r="BX5" s="38">
        <f t="shared" si="2"/>
        <v>1.5</v>
      </c>
    </row>
    <row r="6" spans="1:76" ht="8.4" x14ac:dyDescent="0.15">
      <c r="A6" s="38">
        <v>2.5</v>
      </c>
      <c r="B6" s="38">
        <v>25</v>
      </c>
      <c r="C6" s="38">
        <v>454</v>
      </c>
      <c r="D6" s="38">
        <v>209.2</v>
      </c>
      <c r="E6" s="40">
        <v>32.835820900000002</v>
      </c>
      <c r="F6" s="40">
        <v>23.78854626</v>
      </c>
      <c r="G6" s="38">
        <v>13</v>
      </c>
      <c r="H6" s="38">
        <v>31</v>
      </c>
      <c r="J6" s="38">
        <v>56</v>
      </c>
      <c r="N6" s="38">
        <v>4</v>
      </c>
      <c r="Q6" s="38">
        <v>9</v>
      </c>
      <c r="R6" s="38">
        <v>22</v>
      </c>
      <c r="T6" s="38">
        <v>2</v>
      </c>
      <c r="Z6" s="38">
        <v>3</v>
      </c>
      <c r="AA6" s="38">
        <v>7</v>
      </c>
      <c r="AB6" s="38">
        <v>15</v>
      </c>
      <c r="AD6" s="38">
        <v>2</v>
      </c>
      <c r="AF6" s="38">
        <v>3</v>
      </c>
      <c r="AH6" s="38">
        <v>3</v>
      </c>
      <c r="AI6" s="38">
        <v>45</v>
      </c>
      <c r="AK6" s="38">
        <v>16</v>
      </c>
      <c r="AL6" s="38">
        <v>1</v>
      </c>
      <c r="AM6" s="38">
        <v>6</v>
      </c>
      <c r="AR6" s="38">
        <v>54</v>
      </c>
      <c r="AS6" s="38">
        <v>2</v>
      </c>
      <c r="AW6" s="38">
        <v>1</v>
      </c>
      <c r="AX6" s="38">
        <v>4</v>
      </c>
      <c r="BC6" s="38">
        <v>85</v>
      </c>
      <c r="BE6" s="38">
        <v>1</v>
      </c>
      <c r="BH6" s="38">
        <v>6</v>
      </c>
      <c r="BK6" s="38">
        <v>9</v>
      </c>
      <c r="BL6" s="38">
        <v>33</v>
      </c>
      <c r="BO6" s="38">
        <v>1</v>
      </c>
      <c r="BP6" s="38">
        <v>1</v>
      </c>
      <c r="BQ6" s="38">
        <v>9</v>
      </c>
      <c r="BS6" s="38">
        <v>10</v>
      </c>
      <c r="BU6" s="38">
        <f t="shared" si="0"/>
        <v>454</v>
      </c>
      <c r="BV6" s="40">
        <f t="shared" si="1"/>
        <v>23.788546255506606</v>
      </c>
      <c r="BX6" s="38">
        <f t="shared" si="2"/>
        <v>2.5</v>
      </c>
    </row>
    <row r="7" spans="1:76" ht="8.4" x14ac:dyDescent="0.15">
      <c r="A7" s="38">
        <v>3.5</v>
      </c>
      <c r="B7" s="38">
        <v>12.5</v>
      </c>
      <c r="C7" s="38">
        <v>408</v>
      </c>
      <c r="D7" s="38">
        <v>353.2</v>
      </c>
      <c r="E7" s="40">
        <v>33.928571429999998</v>
      </c>
      <c r="F7" s="40">
        <v>29.166666670000001</v>
      </c>
      <c r="G7" s="38">
        <v>11</v>
      </c>
      <c r="H7" s="38">
        <v>28</v>
      </c>
      <c r="J7" s="38">
        <v>51</v>
      </c>
      <c r="K7" s="38">
        <v>2</v>
      </c>
      <c r="N7" s="38">
        <v>1</v>
      </c>
      <c r="Q7" s="38">
        <v>8</v>
      </c>
      <c r="R7" s="38">
        <v>19</v>
      </c>
      <c r="X7" s="38">
        <v>1</v>
      </c>
      <c r="Z7" s="38">
        <v>2</v>
      </c>
      <c r="AA7" s="38">
        <v>8</v>
      </c>
      <c r="AB7" s="38">
        <v>19</v>
      </c>
      <c r="AD7" s="38">
        <v>1</v>
      </c>
      <c r="AF7" s="38">
        <v>1</v>
      </c>
      <c r="AI7" s="38">
        <v>37</v>
      </c>
      <c r="AK7" s="38">
        <v>15</v>
      </c>
      <c r="AM7" s="38">
        <v>7</v>
      </c>
      <c r="AR7" s="38">
        <v>38</v>
      </c>
      <c r="AS7" s="38">
        <v>2</v>
      </c>
      <c r="AX7" s="38">
        <v>5</v>
      </c>
      <c r="BC7" s="38">
        <v>96</v>
      </c>
      <c r="BD7" s="38">
        <v>1</v>
      </c>
      <c r="BF7" s="38">
        <v>1</v>
      </c>
      <c r="BH7" s="38">
        <v>4</v>
      </c>
      <c r="BK7" s="38">
        <v>3</v>
      </c>
      <c r="BL7" s="38">
        <v>23</v>
      </c>
      <c r="BO7" s="38">
        <v>1</v>
      </c>
      <c r="BQ7" s="38">
        <v>6</v>
      </c>
      <c r="BS7" s="38">
        <v>17</v>
      </c>
      <c r="BU7" s="38">
        <f t="shared" si="0"/>
        <v>408</v>
      </c>
      <c r="BV7" s="40">
        <f t="shared" si="1"/>
        <v>29.166666666666668</v>
      </c>
      <c r="BX7" s="38">
        <f t="shared" si="2"/>
        <v>3.5</v>
      </c>
    </row>
    <row r="8" spans="1:76" ht="8.4" x14ac:dyDescent="0.15">
      <c r="A8" s="38">
        <v>4.5</v>
      </c>
      <c r="B8" s="38">
        <v>12.5</v>
      </c>
      <c r="C8" s="38">
        <v>394</v>
      </c>
      <c r="D8" s="38">
        <v>374.8</v>
      </c>
      <c r="E8" s="40">
        <v>31.884057970000001</v>
      </c>
      <c r="F8" s="40">
        <v>29.187817259999999</v>
      </c>
      <c r="G8" s="38">
        <v>11</v>
      </c>
      <c r="H8" s="38">
        <v>34</v>
      </c>
      <c r="J8" s="38">
        <v>35</v>
      </c>
      <c r="K8" s="38">
        <v>1</v>
      </c>
      <c r="Q8" s="38">
        <v>8</v>
      </c>
      <c r="R8" s="38">
        <v>22</v>
      </c>
      <c r="X8" s="38">
        <v>1</v>
      </c>
      <c r="Z8" s="38">
        <v>1</v>
      </c>
      <c r="AA8" s="38">
        <v>5</v>
      </c>
      <c r="AB8" s="38">
        <v>10</v>
      </c>
      <c r="AH8" s="38">
        <v>1</v>
      </c>
      <c r="AI8" s="38">
        <v>47</v>
      </c>
      <c r="AK8" s="38">
        <v>18</v>
      </c>
      <c r="AM8" s="38">
        <v>10</v>
      </c>
      <c r="AN8" s="38">
        <v>2</v>
      </c>
      <c r="AR8" s="38">
        <v>36</v>
      </c>
      <c r="AV8" s="38">
        <v>1</v>
      </c>
      <c r="AX8" s="38">
        <v>8</v>
      </c>
      <c r="BC8" s="38">
        <v>92</v>
      </c>
      <c r="BE8" s="38">
        <v>2</v>
      </c>
      <c r="BH8" s="38">
        <v>3</v>
      </c>
      <c r="BK8" s="38">
        <v>7</v>
      </c>
      <c r="BL8" s="38">
        <v>27</v>
      </c>
      <c r="BN8" s="38">
        <v>1</v>
      </c>
      <c r="BQ8" s="38">
        <v>4</v>
      </c>
      <c r="BS8" s="38">
        <v>7</v>
      </c>
      <c r="BU8" s="38">
        <f t="shared" si="0"/>
        <v>394</v>
      </c>
      <c r="BV8" s="40">
        <f t="shared" si="1"/>
        <v>29.18781725888325</v>
      </c>
      <c r="BX8" s="38">
        <f t="shared" si="2"/>
        <v>4.5</v>
      </c>
    </row>
    <row r="9" spans="1:76" ht="8.4" x14ac:dyDescent="0.15">
      <c r="A9" s="38">
        <v>5.5</v>
      </c>
      <c r="B9" s="38">
        <v>12.5</v>
      </c>
      <c r="C9" s="38">
        <v>353</v>
      </c>
      <c r="D9" s="38">
        <v>381.6</v>
      </c>
      <c r="E9" s="40">
        <v>55.555555560000002</v>
      </c>
      <c r="F9" s="40">
        <v>19.263456089999998</v>
      </c>
      <c r="G9" s="38">
        <v>3</v>
      </c>
      <c r="H9" s="38">
        <v>27</v>
      </c>
      <c r="I9" s="38">
        <v>1</v>
      </c>
      <c r="J9" s="38">
        <v>57</v>
      </c>
      <c r="K9" s="38">
        <v>2</v>
      </c>
      <c r="N9" s="38">
        <v>2</v>
      </c>
      <c r="Q9" s="38">
        <v>8</v>
      </c>
      <c r="R9" s="38">
        <v>25</v>
      </c>
      <c r="T9" s="38">
        <v>1</v>
      </c>
      <c r="U9" s="38">
        <v>1</v>
      </c>
      <c r="V9" s="38">
        <v>2</v>
      </c>
      <c r="X9" s="38">
        <v>1</v>
      </c>
      <c r="AA9" s="38">
        <v>6</v>
      </c>
      <c r="AB9" s="38">
        <v>20</v>
      </c>
      <c r="AF9" s="38">
        <v>4</v>
      </c>
      <c r="AH9" s="38">
        <v>2</v>
      </c>
      <c r="AI9" s="38">
        <v>20</v>
      </c>
      <c r="AK9" s="38">
        <v>3</v>
      </c>
      <c r="AM9" s="38">
        <v>4</v>
      </c>
      <c r="AR9" s="38">
        <v>44</v>
      </c>
      <c r="AS9" s="38">
        <v>4</v>
      </c>
      <c r="AT9" s="38">
        <v>1</v>
      </c>
      <c r="AX9" s="38">
        <v>4</v>
      </c>
      <c r="BC9" s="38">
        <v>59</v>
      </c>
      <c r="BH9" s="38">
        <v>4</v>
      </c>
      <c r="BK9" s="38">
        <v>4</v>
      </c>
      <c r="BL9" s="38">
        <v>22</v>
      </c>
      <c r="BM9" s="38">
        <v>1</v>
      </c>
      <c r="BQ9" s="38">
        <v>13</v>
      </c>
      <c r="BS9" s="38">
        <v>8</v>
      </c>
      <c r="BU9" s="38">
        <f t="shared" si="0"/>
        <v>353</v>
      </c>
      <c r="BV9" s="40">
        <f t="shared" si="1"/>
        <v>19.263456090651559</v>
      </c>
      <c r="BX9" s="38">
        <f t="shared" si="2"/>
        <v>5.5</v>
      </c>
    </row>
    <row r="10" spans="1:76" ht="8.4" x14ac:dyDescent="0.15">
      <c r="A10" s="38">
        <v>6.5</v>
      </c>
      <c r="B10" s="38">
        <v>12.5</v>
      </c>
      <c r="C10" s="38">
        <v>423</v>
      </c>
      <c r="D10" s="38">
        <v>543.20000000000005</v>
      </c>
      <c r="E10" s="40">
        <v>58.928571429999998</v>
      </c>
      <c r="F10" s="40">
        <v>22.458628839999999</v>
      </c>
      <c r="G10" s="38">
        <v>5</v>
      </c>
      <c r="H10" s="38">
        <v>27</v>
      </c>
      <c r="I10" s="38">
        <v>1</v>
      </c>
      <c r="J10" s="38">
        <v>82</v>
      </c>
      <c r="N10" s="38">
        <v>2</v>
      </c>
      <c r="Q10" s="38">
        <v>18</v>
      </c>
      <c r="R10" s="38">
        <v>33</v>
      </c>
      <c r="T10" s="38">
        <v>1</v>
      </c>
      <c r="Z10" s="38">
        <v>1</v>
      </c>
      <c r="AA10" s="38">
        <v>3</v>
      </c>
      <c r="AB10" s="38">
        <v>8</v>
      </c>
      <c r="AD10" s="38">
        <v>1</v>
      </c>
      <c r="AF10" s="38">
        <v>4</v>
      </c>
      <c r="AH10" s="38">
        <v>2</v>
      </c>
      <c r="AI10" s="38">
        <v>23</v>
      </c>
      <c r="AK10" s="38">
        <v>10</v>
      </c>
      <c r="AL10" s="38">
        <v>1</v>
      </c>
      <c r="AM10" s="38">
        <v>4</v>
      </c>
      <c r="AR10" s="38">
        <v>57</v>
      </c>
      <c r="AS10" s="38">
        <v>1</v>
      </c>
      <c r="AX10" s="38">
        <v>3</v>
      </c>
      <c r="BB10" s="38">
        <v>1</v>
      </c>
      <c r="BC10" s="38">
        <v>82</v>
      </c>
      <c r="BE10" s="38">
        <v>1</v>
      </c>
      <c r="BH10" s="38">
        <v>5</v>
      </c>
      <c r="BL10" s="38">
        <v>25</v>
      </c>
      <c r="BM10" s="38">
        <v>1</v>
      </c>
      <c r="BN10" s="38">
        <v>2</v>
      </c>
      <c r="BQ10" s="38">
        <v>11</v>
      </c>
      <c r="BR10" s="38">
        <v>1</v>
      </c>
      <c r="BS10" s="38">
        <v>7</v>
      </c>
      <c r="BU10" s="38">
        <f t="shared" si="0"/>
        <v>423</v>
      </c>
      <c r="BV10" s="40">
        <f t="shared" si="1"/>
        <v>22.458628841607567</v>
      </c>
      <c r="BX10" s="38">
        <f t="shared" si="2"/>
        <v>6.5</v>
      </c>
    </row>
    <row r="11" spans="1:76" ht="8.4" x14ac:dyDescent="0.15">
      <c r="A11" s="38">
        <v>7.5</v>
      </c>
      <c r="B11" s="38">
        <v>12.5</v>
      </c>
      <c r="C11" s="38">
        <v>403</v>
      </c>
      <c r="D11" s="38">
        <v>467.9</v>
      </c>
      <c r="E11" s="40">
        <v>51.020408160000002</v>
      </c>
      <c r="F11" s="40">
        <v>22.58064516</v>
      </c>
      <c r="G11" s="38">
        <v>8</v>
      </c>
      <c r="H11" s="38">
        <v>17</v>
      </c>
      <c r="J11" s="38">
        <v>62</v>
      </c>
      <c r="K11" s="38">
        <v>1</v>
      </c>
      <c r="Q11" s="38">
        <v>10</v>
      </c>
      <c r="R11" s="38">
        <v>25</v>
      </c>
      <c r="T11" s="38">
        <v>1</v>
      </c>
      <c r="U11" s="38">
        <v>1</v>
      </c>
      <c r="V11" s="38">
        <v>1</v>
      </c>
      <c r="Z11" s="38">
        <v>3</v>
      </c>
      <c r="AA11" s="38">
        <v>3</v>
      </c>
      <c r="AB11" s="38">
        <v>16</v>
      </c>
      <c r="AE11" s="38">
        <v>1</v>
      </c>
      <c r="AI11" s="38">
        <v>24</v>
      </c>
      <c r="AK11" s="38">
        <v>13</v>
      </c>
      <c r="AL11" s="38">
        <v>4</v>
      </c>
      <c r="AM11" s="38">
        <v>9</v>
      </c>
      <c r="AR11" s="38">
        <v>53</v>
      </c>
      <c r="AS11" s="38">
        <v>1</v>
      </c>
      <c r="AV11" s="38">
        <v>1</v>
      </c>
      <c r="AX11" s="38">
        <v>3</v>
      </c>
      <c r="AY11" s="38">
        <v>1</v>
      </c>
      <c r="BA11" s="38">
        <v>1</v>
      </c>
      <c r="BB11" s="38">
        <v>1</v>
      </c>
      <c r="BC11" s="38">
        <v>75</v>
      </c>
      <c r="BE11" s="38">
        <v>1</v>
      </c>
      <c r="BH11" s="38">
        <v>3</v>
      </c>
      <c r="BJ11" s="38">
        <v>1</v>
      </c>
      <c r="BK11" s="38">
        <v>1</v>
      </c>
      <c r="BL11" s="38">
        <v>35</v>
      </c>
      <c r="BQ11" s="38">
        <v>15</v>
      </c>
      <c r="BR11" s="38">
        <v>1</v>
      </c>
      <c r="BS11" s="38">
        <v>11</v>
      </c>
      <c r="BU11" s="38">
        <f t="shared" si="0"/>
        <v>403</v>
      </c>
      <c r="BV11" s="40">
        <f t="shared" si="1"/>
        <v>22.580645161290324</v>
      </c>
      <c r="BX11" s="38">
        <f t="shared" si="2"/>
        <v>7.5</v>
      </c>
    </row>
    <row r="12" spans="1:76" ht="8.4" x14ac:dyDescent="0.15">
      <c r="A12" s="38">
        <v>8.5</v>
      </c>
      <c r="B12" s="38">
        <v>12.5</v>
      </c>
      <c r="C12" s="38">
        <v>364</v>
      </c>
      <c r="D12" s="38">
        <v>404.4</v>
      </c>
      <c r="E12" s="40">
        <v>38.888888889999997</v>
      </c>
      <c r="F12" s="40">
        <v>21.15384615</v>
      </c>
      <c r="G12" s="38">
        <v>4</v>
      </c>
      <c r="H12" s="38">
        <v>25</v>
      </c>
      <c r="J12" s="38">
        <v>52</v>
      </c>
      <c r="K12" s="38">
        <v>3</v>
      </c>
      <c r="N12" s="38">
        <v>2</v>
      </c>
      <c r="Q12" s="38">
        <v>8</v>
      </c>
      <c r="R12" s="38">
        <v>21</v>
      </c>
      <c r="T12" s="38">
        <v>1</v>
      </c>
      <c r="X12" s="38">
        <v>1</v>
      </c>
      <c r="Z12" s="38">
        <v>2</v>
      </c>
      <c r="AA12" s="38">
        <v>1</v>
      </c>
      <c r="AB12" s="38">
        <v>12</v>
      </c>
      <c r="AH12" s="38">
        <v>1</v>
      </c>
      <c r="AI12" s="38">
        <v>33</v>
      </c>
      <c r="AK12" s="38">
        <v>8</v>
      </c>
      <c r="AM12" s="38">
        <v>4</v>
      </c>
      <c r="AR12" s="38">
        <v>53</v>
      </c>
      <c r="AS12" s="38">
        <v>1</v>
      </c>
      <c r="AT12" s="38">
        <v>1</v>
      </c>
      <c r="AX12" s="38">
        <v>4</v>
      </c>
      <c r="BB12" s="38">
        <v>1</v>
      </c>
      <c r="BC12" s="38">
        <v>68</v>
      </c>
      <c r="BE12" s="38">
        <v>1</v>
      </c>
      <c r="BH12" s="38">
        <v>3</v>
      </c>
      <c r="BK12" s="38">
        <v>4</v>
      </c>
      <c r="BL12" s="38">
        <v>29</v>
      </c>
      <c r="BO12" s="38">
        <v>1</v>
      </c>
      <c r="BQ12" s="38">
        <v>9</v>
      </c>
      <c r="BS12" s="38">
        <v>11</v>
      </c>
      <c r="BU12" s="38">
        <f t="shared" si="0"/>
        <v>364</v>
      </c>
      <c r="BV12" s="40">
        <f t="shared" si="1"/>
        <v>21.153846153846153</v>
      </c>
      <c r="BX12" s="38">
        <f t="shared" si="2"/>
        <v>8.5</v>
      </c>
    </row>
    <row r="13" spans="1:76" ht="8.4" x14ac:dyDescent="0.15">
      <c r="A13" s="38">
        <v>9.5</v>
      </c>
      <c r="B13" s="38">
        <v>12.5</v>
      </c>
      <c r="C13" s="38">
        <v>584</v>
      </c>
      <c r="D13" s="38">
        <v>458.5</v>
      </c>
      <c r="E13" s="40">
        <v>42.424242419999999</v>
      </c>
      <c r="F13" s="40">
        <v>24.48630137</v>
      </c>
      <c r="G13" s="38">
        <v>6</v>
      </c>
      <c r="H13" s="38">
        <v>36</v>
      </c>
      <c r="J13" s="38">
        <v>71</v>
      </c>
      <c r="K13" s="38">
        <v>1</v>
      </c>
      <c r="N13" s="38">
        <v>3</v>
      </c>
      <c r="Q13" s="38">
        <v>13</v>
      </c>
      <c r="R13" s="38">
        <v>28</v>
      </c>
      <c r="S13" s="38">
        <v>1</v>
      </c>
      <c r="T13" s="38">
        <v>1</v>
      </c>
      <c r="X13" s="38">
        <v>3</v>
      </c>
      <c r="Z13" s="38">
        <v>7</v>
      </c>
      <c r="AA13" s="38">
        <v>8</v>
      </c>
      <c r="AB13" s="38">
        <v>32</v>
      </c>
      <c r="AF13" s="38">
        <v>1</v>
      </c>
      <c r="AH13" s="38">
        <v>1</v>
      </c>
      <c r="AI13" s="38">
        <v>38</v>
      </c>
      <c r="AK13" s="38">
        <v>21</v>
      </c>
      <c r="AL13" s="38">
        <v>2</v>
      </c>
      <c r="AM13" s="38">
        <v>19</v>
      </c>
      <c r="AO13" s="38">
        <v>1</v>
      </c>
      <c r="AR13" s="38">
        <v>63</v>
      </c>
      <c r="AS13" s="38">
        <v>1</v>
      </c>
      <c r="AX13" s="38">
        <v>9</v>
      </c>
      <c r="AY13" s="38">
        <v>1</v>
      </c>
      <c r="AZ13" s="38">
        <v>2</v>
      </c>
      <c r="BB13" s="38">
        <v>3</v>
      </c>
      <c r="BC13" s="38">
        <v>114</v>
      </c>
      <c r="BE13" s="38">
        <v>5</v>
      </c>
      <c r="BH13" s="38">
        <v>8</v>
      </c>
      <c r="BJ13" s="38">
        <v>2</v>
      </c>
      <c r="BK13" s="38">
        <v>6</v>
      </c>
      <c r="BL13" s="38">
        <v>46</v>
      </c>
      <c r="BQ13" s="38">
        <v>16</v>
      </c>
      <c r="BS13" s="38">
        <v>15</v>
      </c>
      <c r="BU13" s="38">
        <f t="shared" si="0"/>
        <v>584</v>
      </c>
      <c r="BV13" s="40">
        <f t="shared" si="1"/>
        <v>24.486301369863014</v>
      </c>
      <c r="BX13" s="38">
        <f t="shared" si="2"/>
        <v>9.5</v>
      </c>
    </row>
    <row r="14" spans="1:76" ht="8.4" x14ac:dyDescent="0.15">
      <c r="A14" s="38">
        <v>10.5</v>
      </c>
      <c r="B14" s="38">
        <v>12.5</v>
      </c>
      <c r="C14" s="38">
        <v>276</v>
      </c>
      <c r="D14" s="38">
        <v>307.5</v>
      </c>
      <c r="E14" s="40">
        <v>21.428571430000002</v>
      </c>
      <c r="F14" s="40">
        <v>23.188405800000002</v>
      </c>
      <c r="G14" s="38">
        <v>5</v>
      </c>
      <c r="H14" s="38">
        <v>22</v>
      </c>
      <c r="J14" s="38">
        <v>25</v>
      </c>
      <c r="K14" s="38">
        <v>1</v>
      </c>
      <c r="N14" s="38">
        <v>1</v>
      </c>
      <c r="Q14" s="38">
        <v>10</v>
      </c>
      <c r="R14" s="38">
        <v>6</v>
      </c>
      <c r="S14" s="38">
        <v>1</v>
      </c>
      <c r="V14" s="38">
        <v>2</v>
      </c>
      <c r="X14" s="38">
        <v>3</v>
      </c>
      <c r="AA14" s="38">
        <v>7</v>
      </c>
      <c r="AB14" s="38">
        <v>15</v>
      </c>
      <c r="AD14" s="38">
        <v>1</v>
      </c>
      <c r="AF14" s="38">
        <v>1</v>
      </c>
      <c r="AH14" s="38">
        <v>2</v>
      </c>
      <c r="AI14" s="38">
        <v>22</v>
      </c>
      <c r="AJ14" s="38">
        <v>3</v>
      </c>
      <c r="AK14" s="38">
        <v>10</v>
      </c>
      <c r="AM14" s="38">
        <v>15</v>
      </c>
      <c r="AO14" s="38">
        <v>1</v>
      </c>
      <c r="AR14" s="38">
        <v>27</v>
      </c>
      <c r="AV14" s="38">
        <v>1</v>
      </c>
      <c r="AX14" s="38">
        <v>4</v>
      </c>
      <c r="BC14" s="38">
        <v>47</v>
      </c>
      <c r="BE14" s="38">
        <v>1</v>
      </c>
      <c r="BH14" s="38">
        <v>3</v>
      </c>
      <c r="BI14" s="38">
        <v>1</v>
      </c>
      <c r="BJ14" s="38">
        <v>1</v>
      </c>
      <c r="BK14" s="38">
        <v>4</v>
      </c>
      <c r="BL14" s="38">
        <v>20</v>
      </c>
      <c r="BQ14" s="38">
        <v>7</v>
      </c>
      <c r="BS14" s="38">
        <v>7</v>
      </c>
      <c r="BU14" s="38">
        <f t="shared" si="0"/>
        <v>276</v>
      </c>
      <c r="BV14" s="40">
        <f t="shared" si="1"/>
        <v>23.188405797101449</v>
      </c>
      <c r="BX14" s="38">
        <f t="shared" si="2"/>
        <v>10.5</v>
      </c>
    </row>
    <row r="15" spans="1:76" ht="8.4" x14ac:dyDescent="0.15">
      <c r="A15" s="38">
        <v>11.2</v>
      </c>
      <c r="B15" s="38">
        <v>25</v>
      </c>
      <c r="C15" s="38">
        <v>562</v>
      </c>
      <c r="D15" s="38">
        <v>251.2</v>
      </c>
      <c r="E15" s="40">
        <v>33.333333330000002</v>
      </c>
      <c r="F15" s="40">
        <v>17.081850530000001</v>
      </c>
      <c r="G15" s="38">
        <v>7</v>
      </c>
      <c r="H15" s="38">
        <v>42</v>
      </c>
      <c r="I15" s="38">
        <v>1</v>
      </c>
      <c r="J15" s="38">
        <v>71</v>
      </c>
      <c r="K15" s="38">
        <v>1</v>
      </c>
      <c r="Q15" s="38">
        <v>21</v>
      </c>
      <c r="R15" s="38">
        <v>24</v>
      </c>
      <c r="V15" s="38">
        <v>2</v>
      </c>
      <c r="W15" s="38">
        <v>1</v>
      </c>
      <c r="Z15" s="38">
        <v>2</v>
      </c>
      <c r="AA15" s="38">
        <v>2</v>
      </c>
      <c r="AB15" s="38">
        <v>31</v>
      </c>
      <c r="AD15" s="38">
        <v>3</v>
      </c>
      <c r="AE15" s="38">
        <v>1</v>
      </c>
      <c r="AF15" s="38">
        <v>4</v>
      </c>
      <c r="AI15" s="38">
        <v>48</v>
      </c>
      <c r="AJ15" s="38">
        <v>1</v>
      </c>
      <c r="AK15" s="38">
        <v>5</v>
      </c>
      <c r="AM15" s="38">
        <v>8</v>
      </c>
      <c r="AN15" s="38">
        <v>1</v>
      </c>
      <c r="AO15" s="38">
        <v>2</v>
      </c>
      <c r="AR15" s="38">
        <v>84</v>
      </c>
      <c r="AS15" s="38">
        <v>2</v>
      </c>
      <c r="AT15" s="38">
        <v>1</v>
      </c>
      <c r="AX15" s="38">
        <v>7</v>
      </c>
      <c r="BB15" s="38">
        <v>5</v>
      </c>
      <c r="BC15" s="38">
        <v>89</v>
      </c>
      <c r="BE15" s="38">
        <v>3</v>
      </c>
      <c r="BH15" s="38">
        <v>7</v>
      </c>
      <c r="BJ15" s="38">
        <v>4</v>
      </c>
      <c r="BK15" s="38">
        <v>3</v>
      </c>
      <c r="BL15" s="38">
        <v>53</v>
      </c>
      <c r="BN15" s="38">
        <v>1</v>
      </c>
      <c r="BO15" s="38">
        <v>1</v>
      </c>
      <c r="BQ15" s="38">
        <v>10</v>
      </c>
      <c r="BS15" s="38">
        <v>14</v>
      </c>
      <c r="BU15" s="38">
        <f t="shared" si="0"/>
        <v>562</v>
      </c>
      <c r="BV15" s="40">
        <f t="shared" si="1"/>
        <v>17.081850533807827</v>
      </c>
      <c r="BX15" s="38">
        <f t="shared" si="2"/>
        <v>11.2</v>
      </c>
    </row>
    <row r="16" spans="1:76" ht="8.4" x14ac:dyDescent="0.15">
      <c r="A16" s="38">
        <v>12.5</v>
      </c>
      <c r="B16" s="38">
        <v>37.5</v>
      </c>
      <c r="C16" s="38">
        <v>403</v>
      </c>
      <c r="D16" s="38">
        <v>182.8</v>
      </c>
      <c r="E16" s="40">
        <v>27.41935484</v>
      </c>
      <c r="F16" s="40">
        <v>17.369727050000002</v>
      </c>
      <c r="G16" s="38">
        <v>8</v>
      </c>
      <c r="H16" s="38">
        <v>37</v>
      </c>
      <c r="I16" s="38">
        <v>2</v>
      </c>
      <c r="J16" s="38">
        <v>46</v>
      </c>
      <c r="K16" s="38">
        <v>3</v>
      </c>
      <c r="N16" s="38">
        <v>2</v>
      </c>
      <c r="Q16" s="38">
        <v>17</v>
      </c>
      <c r="R16" s="38">
        <v>17</v>
      </c>
      <c r="Z16" s="38">
        <v>2</v>
      </c>
      <c r="AB16" s="38">
        <v>13</v>
      </c>
      <c r="AF16" s="38">
        <v>5</v>
      </c>
      <c r="AI16" s="38">
        <v>45</v>
      </c>
      <c r="AK16" s="38">
        <v>2</v>
      </c>
      <c r="AM16" s="38">
        <v>4</v>
      </c>
      <c r="AQ16" s="38">
        <v>1</v>
      </c>
      <c r="AR16" s="38">
        <v>60</v>
      </c>
      <c r="AS16" s="38">
        <v>2</v>
      </c>
      <c r="AX16" s="38">
        <v>3</v>
      </c>
      <c r="BB16" s="38">
        <v>2</v>
      </c>
      <c r="BC16" s="38">
        <v>68</v>
      </c>
      <c r="BE16" s="38">
        <v>1</v>
      </c>
      <c r="BH16" s="38">
        <v>6</v>
      </c>
      <c r="BK16" s="38">
        <v>6</v>
      </c>
      <c r="BL16" s="38">
        <v>34</v>
      </c>
      <c r="BQ16" s="38">
        <v>10</v>
      </c>
      <c r="BS16" s="38">
        <v>7</v>
      </c>
      <c r="BU16" s="38">
        <f t="shared" si="0"/>
        <v>403</v>
      </c>
      <c r="BV16" s="40">
        <f t="shared" si="1"/>
        <v>17.369727047146402</v>
      </c>
      <c r="BX16" s="38">
        <f t="shared" si="2"/>
        <v>12.5</v>
      </c>
    </row>
    <row r="17" spans="1:76" ht="8.4" x14ac:dyDescent="0.15">
      <c r="A17" s="38">
        <v>13.5</v>
      </c>
      <c r="B17" s="38">
        <v>12.5</v>
      </c>
      <c r="C17" s="38">
        <v>444</v>
      </c>
      <c r="D17" s="38">
        <v>343.9</v>
      </c>
      <c r="E17" s="40">
        <v>32.075471700000001</v>
      </c>
      <c r="F17" s="40">
        <v>14.414414409999999</v>
      </c>
      <c r="G17" s="38">
        <v>8</v>
      </c>
      <c r="H17" s="38">
        <v>38</v>
      </c>
      <c r="J17" s="38">
        <v>59</v>
      </c>
      <c r="K17" s="38">
        <v>1</v>
      </c>
      <c r="P17" s="38">
        <v>1</v>
      </c>
      <c r="Q17" s="38">
        <v>23</v>
      </c>
      <c r="R17" s="38">
        <v>17</v>
      </c>
      <c r="S17" s="38">
        <v>1</v>
      </c>
      <c r="T17" s="38">
        <v>2</v>
      </c>
      <c r="V17" s="38">
        <v>3</v>
      </c>
      <c r="Z17" s="38">
        <v>3</v>
      </c>
      <c r="AA17" s="38">
        <v>1</v>
      </c>
      <c r="AB17" s="38">
        <v>13</v>
      </c>
      <c r="AD17" s="38">
        <v>1</v>
      </c>
      <c r="AF17" s="38">
        <v>2</v>
      </c>
      <c r="AH17" s="38">
        <v>2</v>
      </c>
      <c r="AI17" s="38">
        <v>36</v>
      </c>
      <c r="AK17" s="38">
        <v>11</v>
      </c>
      <c r="AL17" s="38">
        <v>1</v>
      </c>
      <c r="AM17" s="38">
        <v>10</v>
      </c>
      <c r="AO17" s="38">
        <v>1</v>
      </c>
      <c r="AR17" s="38">
        <v>78</v>
      </c>
      <c r="AS17" s="38">
        <v>3</v>
      </c>
      <c r="AT17" s="38">
        <v>1</v>
      </c>
      <c r="AW17" s="38">
        <v>1</v>
      </c>
      <c r="AX17" s="38">
        <v>5</v>
      </c>
      <c r="BB17" s="38">
        <v>3</v>
      </c>
      <c r="BC17" s="38">
        <v>52</v>
      </c>
      <c r="BE17" s="38">
        <v>2</v>
      </c>
      <c r="BH17" s="38">
        <v>7</v>
      </c>
      <c r="BK17" s="38">
        <v>3</v>
      </c>
      <c r="BL17" s="38">
        <v>28</v>
      </c>
      <c r="BN17" s="38">
        <v>1</v>
      </c>
      <c r="BO17" s="38">
        <v>1</v>
      </c>
      <c r="BQ17" s="38">
        <v>11</v>
      </c>
      <c r="BS17" s="38">
        <v>14</v>
      </c>
      <c r="BU17" s="38">
        <f t="shared" si="0"/>
        <v>444</v>
      </c>
      <c r="BV17" s="40">
        <f t="shared" si="1"/>
        <v>14.414414414414415</v>
      </c>
      <c r="BX17" s="38">
        <f t="shared" si="2"/>
        <v>13.5</v>
      </c>
    </row>
    <row r="18" spans="1:76" ht="8.4" x14ac:dyDescent="0.15">
      <c r="A18" s="38">
        <v>14.5</v>
      </c>
      <c r="B18" s="38">
        <v>25</v>
      </c>
      <c r="C18" s="38">
        <v>292</v>
      </c>
      <c r="D18" s="38">
        <v>117</v>
      </c>
      <c r="E18" s="40">
        <v>24</v>
      </c>
      <c r="F18" s="40">
        <v>9.2465753419999999</v>
      </c>
      <c r="G18" s="38">
        <v>3</v>
      </c>
      <c r="H18" s="38">
        <v>39</v>
      </c>
      <c r="J18" s="38">
        <v>21</v>
      </c>
      <c r="M18" s="38">
        <v>1</v>
      </c>
      <c r="N18" s="38">
        <v>1</v>
      </c>
      <c r="O18" s="38">
        <v>1</v>
      </c>
      <c r="Q18" s="38">
        <v>8</v>
      </c>
      <c r="R18" s="38">
        <v>12</v>
      </c>
      <c r="T18" s="38">
        <v>1</v>
      </c>
      <c r="X18" s="38">
        <v>2</v>
      </c>
      <c r="Y18" s="38">
        <v>1</v>
      </c>
      <c r="Z18" s="38">
        <v>5</v>
      </c>
      <c r="AD18" s="38">
        <v>1</v>
      </c>
      <c r="AE18" s="38">
        <v>1</v>
      </c>
      <c r="AF18" s="38">
        <v>9</v>
      </c>
      <c r="AH18" s="38">
        <v>3</v>
      </c>
      <c r="AI18" s="38">
        <v>38</v>
      </c>
      <c r="AK18" s="38">
        <v>2</v>
      </c>
      <c r="AL18" s="38">
        <v>1</v>
      </c>
      <c r="AM18" s="38">
        <v>2</v>
      </c>
      <c r="AO18" s="38">
        <v>1</v>
      </c>
      <c r="AR18" s="38">
        <v>49</v>
      </c>
      <c r="AS18" s="38">
        <v>2</v>
      </c>
      <c r="AX18" s="38">
        <v>6</v>
      </c>
      <c r="AZ18" s="38">
        <v>1</v>
      </c>
      <c r="BB18" s="38">
        <v>4</v>
      </c>
      <c r="BC18" s="38">
        <v>25</v>
      </c>
      <c r="BE18" s="38">
        <v>1</v>
      </c>
      <c r="BH18" s="38">
        <v>6</v>
      </c>
      <c r="BL18" s="38">
        <v>29</v>
      </c>
      <c r="BM18" s="38">
        <v>1</v>
      </c>
      <c r="BN18" s="38">
        <v>2</v>
      </c>
      <c r="BO18" s="38">
        <v>1</v>
      </c>
      <c r="BQ18" s="38">
        <v>5</v>
      </c>
      <c r="BR18" s="38">
        <v>1</v>
      </c>
      <c r="BS18" s="38">
        <v>6</v>
      </c>
      <c r="BU18" s="38">
        <f t="shared" si="0"/>
        <v>292</v>
      </c>
      <c r="BV18" s="40">
        <f t="shared" si="1"/>
        <v>9.2465753424657535</v>
      </c>
      <c r="BX18" s="38">
        <f t="shared" si="2"/>
        <v>14.5</v>
      </c>
    </row>
    <row r="19" spans="1:76" ht="8.4" x14ac:dyDescent="0.15">
      <c r="A19" s="38">
        <v>15.5</v>
      </c>
      <c r="B19" s="38">
        <v>25</v>
      </c>
      <c r="C19" s="38">
        <v>476</v>
      </c>
      <c r="D19" s="38">
        <v>228.6</v>
      </c>
      <c r="E19" s="40">
        <v>33.333333330000002</v>
      </c>
      <c r="F19" s="40">
        <v>14.70588235</v>
      </c>
      <c r="G19" s="38">
        <v>6</v>
      </c>
      <c r="H19" s="38">
        <v>39</v>
      </c>
      <c r="J19" s="38">
        <v>49</v>
      </c>
      <c r="K19" s="38">
        <v>3</v>
      </c>
      <c r="M19" s="38">
        <v>2</v>
      </c>
      <c r="Q19" s="38">
        <v>18</v>
      </c>
      <c r="R19" s="38">
        <v>22</v>
      </c>
      <c r="Y19" s="38">
        <v>1</v>
      </c>
      <c r="Z19" s="38">
        <v>2</v>
      </c>
      <c r="AA19" s="38">
        <v>1</v>
      </c>
      <c r="AB19" s="38">
        <v>26</v>
      </c>
      <c r="AE19" s="38">
        <v>1</v>
      </c>
      <c r="AF19" s="38">
        <v>2</v>
      </c>
      <c r="AH19" s="38">
        <v>2</v>
      </c>
      <c r="AI19" s="38">
        <v>44</v>
      </c>
      <c r="AK19" s="38">
        <v>5</v>
      </c>
      <c r="AL19" s="38">
        <v>2</v>
      </c>
      <c r="AM19" s="38">
        <v>12</v>
      </c>
      <c r="AO19" s="38">
        <v>11</v>
      </c>
      <c r="AR19" s="38">
        <v>63</v>
      </c>
      <c r="AS19" s="38">
        <v>4</v>
      </c>
      <c r="AX19" s="38">
        <v>3</v>
      </c>
      <c r="BB19" s="38">
        <v>3</v>
      </c>
      <c r="BC19" s="38">
        <v>64</v>
      </c>
      <c r="BE19" s="38">
        <v>1</v>
      </c>
      <c r="BH19" s="38">
        <v>8</v>
      </c>
      <c r="BI19" s="38">
        <v>3</v>
      </c>
      <c r="BK19" s="38">
        <v>5</v>
      </c>
      <c r="BL19" s="38">
        <v>46</v>
      </c>
      <c r="BM19" s="38">
        <v>1</v>
      </c>
      <c r="BN19" s="38">
        <v>2</v>
      </c>
      <c r="BO19" s="38">
        <v>2</v>
      </c>
      <c r="BQ19" s="38">
        <v>8</v>
      </c>
      <c r="BS19" s="38">
        <v>15</v>
      </c>
      <c r="BU19" s="38">
        <f t="shared" si="0"/>
        <v>476</v>
      </c>
      <c r="BV19" s="40">
        <f t="shared" si="1"/>
        <v>14.705882352941176</v>
      </c>
      <c r="BX19" s="38">
        <f t="shared" si="2"/>
        <v>15.5</v>
      </c>
    </row>
    <row r="20" spans="1:76" ht="8.4" x14ac:dyDescent="0.15">
      <c r="A20" s="38">
        <v>16.5</v>
      </c>
      <c r="B20" s="38">
        <v>12.5</v>
      </c>
      <c r="C20" s="38">
        <v>380</v>
      </c>
      <c r="D20" s="38">
        <v>409.7</v>
      </c>
      <c r="E20" s="40">
        <v>35.714285709999999</v>
      </c>
      <c r="F20" s="40">
        <v>12.63157895</v>
      </c>
      <c r="G20" s="38">
        <v>4</v>
      </c>
      <c r="H20" s="38">
        <v>32</v>
      </c>
      <c r="J20" s="38">
        <v>50</v>
      </c>
      <c r="Q20" s="38">
        <v>13</v>
      </c>
      <c r="R20" s="38">
        <v>15</v>
      </c>
      <c r="S20" s="38">
        <v>1</v>
      </c>
      <c r="T20" s="38">
        <v>1</v>
      </c>
      <c r="U20" s="38">
        <v>1</v>
      </c>
      <c r="Z20" s="38">
        <v>4</v>
      </c>
      <c r="AB20" s="38">
        <v>28</v>
      </c>
      <c r="AF20" s="38">
        <v>5</v>
      </c>
      <c r="AH20" s="38">
        <v>3</v>
      </c>
      <c r="AI20" s="38">
        <v>27</v>
      </c>
      <c r="AJ20" s="38">
        <v>1</v>
      </c>
      <c r="AK20" s="38">
        <v>3</v>
      </c>
      <c r="AL20" s="38">
        <v>1</v>
      </c>
      <c r="AM20" s="38">
        <v>12</v>
      </c>
      <c r="AO20" s="38">
        <v>4</v>
      </c>
      <c r="AR20" s="38">
        <v>45</v>
      </c>
      <c r="AS20" s="38">
        <v>3</v>
      </c>
      <c r="AX20" s="38">
        <v>2</v>
      </c>
      <c r="BB20" s="38">
        <v>5</v>
      </c>
      <c r="BC20" s="38">
        <v>45</v>
      </c>
      <c r="BD20" s="38">
        <v>1</v>
      </c>
      <c r="BE20" s="38">
        <v>3</v>
      </c>
      <c r="BH20" s="38">
        <v>4</v>
      </c>
      <c r="BI20" s="38">
        <v>1</v>
      </c>
      <c r="BK20" s="38">
        <v>6</v>
      </c>
      <c r="BL20" s="38">
        <v>33</v>
      </c>
      <c r="BQ20" s="38">
        <v>10</v>
      </c>
      <c r="BR20" s="38">
        <v>1</v>
      </c>
      <c r="BS20" s="38">
        <v>16</v>
      </c>
      <c r="BU20" s="38">
        <f t="shared" si="0"/>
        <v>380</v>
      </c>
      <c r="BV20" s="40">
        <f t="shared" si="1"/>
        <v>12.631578947368421</v>
      </c>
      <c r="BX20" s="38">
        <f t="shared" si="2"/>
        <v>16.5</v>
      </c>
    </row>
    <row r="21" spans="1:76" ht="8.4" x14ac:dyDescent="0.15">
      <c r="A21" s="38">
        <v>17.5</v>
      </c>
      <c r="B21" s="38">
        <v>25</v>
      </c>
      <c r="C21" s="38">
        <v>629</v>
      </c>
      <c r="D21" s="38">
        <v>298.8</v>
      </c>
      <c r="E21" s="40">
        <v>23.232323229999999</v>
      </c>
      <c r="F21" s="40">
        <v>13.036565980000001</v>
      </c>
      <c r="G21" s="38">
        <v>9</v>
      </c>
      <c r="H21" s="38">
        <v>58</v>
      </c>
      <c r="J21" s="38">
        <v>71</v>
      </c>
      <c r="K21" s="38">
        <v>10</v>
      </c>
      <c r="M21" s="38">
        <v>2</v>
      </c>
      <c r="P21" s="38">
        <v>1</v>
      </c>
      <c r="Q21" s="38">
        <v>29</v>
      </c>
      <c r="R21" s="38">
        <v>23</v>
      </c>
      <c r="S21" s="38">
        <v>1</v>
      </c>
      <c r="T21" s="38">
        <v>2</v>
      </c>
      <c r="U21" s="38">
        <v>1</v>
      </c>
      <c r="V21" s="38">
        <v>2</v>
      </c>
      <c r="W21" s="38">
        <v>1</v>
      </c>
      <c r="Y21" s="38">
        <v>2</v>
      </c>
      <c r="Z21" s="38">
        <v>2</v>
      </c>
      <c r="AA21" s="38">
        <v>4</v>
      </c>
      <c r="AB21" s="38">
        <v>29</v>
      </c>
      <c r="AF21" s="38">
        <v>3</v>
      </c>
      <c r="AH21" s="38">
        <v>3</v>
      </c>
      <c r="AI21" s="38">
        <v>76</v>
      </c>
      <c r="AK21" s="38">
        <v>7</v>
      </c>
      <c r="AL21" s="38">
        <v>3</v>
      </c>
      <c r="AM21" s="38">
        <v>11</v>
      </c>
      <c r="AR21" s="38">
        <v>108</v>
      </c>
      <c r="AS21" s="38">
        <v>2</v>
      </c>
      <c r="AV21" s="38">
        <v>3</v>
      </c>
      <c r="AX21" s="38">
        <v>3</v>
      </c>
      <c r="AZ21" s="38">
        <v>2</v>
      </c>
      <c r="BB21" s="38">
        <v>8</v>
      </c>
      <c r="BC21" s="38">
        <v>71</v>
      </c>
      <c r="BF21" s="38">
        <v>1</v>
      </c>
      <c r="BH21" s="38">
        <v>13</v>
      </c>
      <c r="BK21" s="38">
        <v>1</v>
      </c>
      <c r="BL21" s="38">
        <v>37</v>
      </c>
      <c r="BO21" s="38">
        <v>1</v>
      </c>
      <c r="BQ21" s="38">
        <v>12</v>
      </c>
      <c r="BS21" s="38">
        <v>17</v>
      </c>
      <c r="BU21" s="38">
        <f t="shared" si="0"/>
        <v>629</v>
      </c>
      <c r="BV21" s="40">
        <f t="shared" si="1"/>
        <v>13.036565977742448</v>
      </c>
      <c r="BX21" s="38">
        <f t="shared" si="2"/>
        <v>17.5</v>
      </c>
    </row>
    <row r="22" spans="1:76" ht="8.4" x14ac:dyDescent="0.15">
      <c r="A22" s="38">
        <v>18.5</v>
      </c>
      <c r="B22" s="38">
        <v>12.5</v>
      </c>
      <c r="C22" s="38">
        <v>407</v>
      </c>
      <c r="D22" s="38">
        <v>411.6</v>
      </c>
      <c r="E22" s="40">
        <v>32.857142860000003</v>
      </c>
      <c r="F22" s="40">
        <v>9.8280098280000008</v>
      </c>
      <c r="G22" s="38">
        <v>9</v>
      </c>
      <c r="H22" s="38">
        <v>47</v>
      </c>
      <c r="J22" s="38">
        <v>20</v>
      </c>
      <c r="K22" s="38">
        <v>4</v>
      </c>
      <c r="L22" s="38">
        <v>1</v>
      </c>
      <c r="M22" s="38">
        <v>2</v>
      </c>
      <c r="N22" s="38">
        <v>1</v>
      </c>
      <c r="Q22" s="38">
        <v>19</v>
      </c>
      <c r="R22" s="38">
        <v>23</v>
      </c>
      <c r="S22" s="38">
        <v>1</v>
      </c>
      <c r="T22" s="38">
        <v>1</v>
      </c>
      <c r="Z22" s="38">
        <v>3</v>
      </c>
      <c r="AA22" s="38">
        <v>1</v>
      </c>
      <c r="AB22" s="38">
        <v>19</v>
      </c>
      <c r="AF22" s="38">
        <v>5</v>
      </c>
      <c r="AH22" s="38">
        <v>1</v>
      </c>
      <c r="AI22" s="38">
        <v>47</v>
      </c>
      <c r="AJ22" s="38">
        <v>1</v>
      </c>
      <c r="AK22" s="38">
        <v>4</v>
      </c>
      <c r="AL22" s="38">
        <v>1</v>
      </c>
      <c r="AM22" s="38">
        <v>10</v>
      </c>
      <c r="AO22" s="38">
        <v>1</v>
      </c>
      <c r="AR22" s="38">
        <v>71</v>
      </c>
      <c r="AS22" s="38">
        <v>2</v>
      </c>
      <c r="AX22" s="38">
        <v>2</v>
      </c>
      <c r="AY22" s="38">
        <v>1</v>
      </c>
      <c r="BB22" s="38">
        <v>2</v>
      </c>
      <c r="BC22" s="38">
        <v>35</v>
      </c>
      <c r="BE22" s="38">
        <v>2</v>
      </c>
      <c r="BG22" s="38">
        <v>1</v>
      </c>
      <c r="BH22" s="38">
        <v>10</v>
      </c>
      <c r="BK22" s="38">
        <v>2</v>
      </c>
      <c r="BL22" s="38">
        <v>40</v>
      </c>
      <c r="BO22" s="38">
        <v>1</v>
      </c>
      <c r="BQ22" s="38">
        <v>4</v>
      </c>
      <c r="BS22" s="38">
        <v>12</v>
      </c>
      <c r="BT22" s="38">
        <v>1</v>
      </c>
      <c r="BU22" s="38">
        <f t="shared" si="0"/>
        <v>407</v>
      </c>
      <c r="BV22" s="40">
        <f t="shared" si="1"/>
        <v>9.8280098280098276</v>
      </c>
      <c r="BX22" s="38">
        <f t="shared" si="2"/>
        <v>18.5</v>
      </c>
    </row>
    <row r="23" spans="1:76" ht="8.4" x14ac:dyDescent="0.15">
      <c r="A23" s="38">
        <v>19.5</v>
      </c>
      <c r="B23" s="38">
        <v>12.5</v>
      </c>
      <c r="C23" s="38">
        <v>595</v>
      </c>
      <c r="D23" s="38">
        <v>564.70000000000005</v>
      </c>
      <c r="E23" s="40">
        <v>21.68674699</v>
      </c>
      <c r="F23" s="40">
        <v>16.30252101</v>
      </c>
      <c r="G23" s="38">
        <v>6</v>
      </c>
      <c r="H23" s="38">
        <v>58</v>
      </c>
      <c r="I23" s="38">
        <v>1</v>
      </c>
      <c r="J23" s="38">
        <v>71</v>
      </c>
      <c r="K23" s="38">
        <v>5</v>
      </c>
      <c r="M23" s="38">
        <v>1</v>
      </c>
      <c r="N23" s="38">
        <v>7</v>
      </c>
      <c r="Q23" s="38">
        <v>18</v>
      </c>
      <c r="R23" s="38">
        <v>18</v>
      </c>
      <c r="T23" s="38">
        <v>2</v>
      </c>
      <c r="W23" s="38">
        <v>1</v>
      </c>
      <c r="X23" s="38">
        <v>3</v>
      </c>
      <c r="Y23" s="38">
        <v>2</v>
      </c>
      <c r="Z23" s="38">
        <v>4</v>
      </c>
      <c r="AA23" s="38">
        <v>6</v>
      </c>
      <c r="AB23" s="38">
        <v>25</v>
      </c>
      <c r="AD23" s="38">
        <v>1</v>
      </c>
      <c r="AE23" s="38">
        <v>1</v>
      </c>
      <c r="AF23" s="38">
        <v>5</v>
      </c>
      <c r="AH23" s="38">
        <v>3</v>
      </c>
      <c r="AI23" s="38">
        <v>65</v>
      </c>
      <c r="AK23" s="38">
        <v>8</v>
      </c>
      <c r="AL23" s="38">
        <v>3</v>
      </c>
      <c r="AM23" s="38">
        <v>18</v>
      </c>
      <c r="AO23" s="38">
        <v>2</v>
      </c>
      <c r="AR23" s="38">
        <v>84</v>
      </c>
      <c r="AS23" s="38">
        <v>1</v>
      </c>
      <c r="AV23" s="38">
        <v>1</v>
      </c>
      <c r="AW23" s="38">
        <v>1</v>
      </c>
      <c r="AX23" s="38">
        <v>4</v>
      </c>
      <c r="AY23" s="38">
        <v>1</v>
      </c>
      <c r="BB23" s="38">
        <v>8</v>
      </c>
      <c r="BC23" s="38">
        <v>83</v>
      </c>
      <c r="BE23" s="38">
        <v>4</v>
      </c>
      <c r="BH23" s="38">
        <v>7</v>
      </c>
      <c r="BK23" s="38">
        <v>6</v>
      </c>
      <c r="BL23" s="38">
        <v>40</v>
      </c>
      <c r="BM23" s="38">
        <v>2</v>
      </c>
      <c r="BQ23" s="38">
        <v>8</v>
      </c>
      <c r="BS23" s="38">
        <v>11</v>
      </c>
      <c r="BU23" s="38">
        <f t="shared" si="0"/>
        <v>595</v>
      </c>
      <c r="BV23" s="40">
        <f t="shared" si="1"/>
        <v>16.30252100840336</v>
      </c>
      <c r="BX23" s="38">
        <f t="shared" si="2"/>
        <v>19.5</v>
      </c>
    </row>
    <row r="24" spans="1:76" ht="8.4" x14ac:dyDescent="0.15">
      <c r="A24" s="38">
        <v>20.5</v>
      </c>
      <c r="B24" s="38">
        <v>12.5</v>
      </c>
      <c r="C24" s="38">
        <v>322</v>
      </c>
      <c r="D24" s="38">
        <v>362.3</v>
      </c>
      <c r="E24" s="40">
        <v>23.07692308</v>
      </c>
      <c r="F24" s="40">
        <v>15.52795031</v>
      </c>
      <c r="G24" s="38">
        <v>5</v>
      </c>
      <c r="H24" s="38">
        <v>28</v>
      </c>
      <c r="J24" s="38">
        <v>45</v>
      </c>
      <c r="K24" s="38">
        <v>1</v>
      </c>
      <c r="Q24" s="38">
        <v>11</v>
      </c>
      <c r="R24" s="38">
        <v>12</v>
      </c>
      <c r="T24" s="38">
        <v>1</v>
      </c>
      <c r="V24" s="38">
        <v>1</v>
      </c>
      <c r="W24" s="38">
        <v>1</v>
      </c>
      <c r="Z24" s="38">
        <v>4</v>
      </c>
      <c r="AA24" s="38">
        <v>1</v>
      </c>
      <c r="AB24" s="38">
        <v>13</v>
      </c>
      <c r="AF24" s="38">
        <v>2</v>
      </c>
      <c r="AH24" s="38">
        <v>1</v>
      </c>
      <c r="AI24" s="38">
        <v>40</v>
      </c>
      <c r="AK24" s="38">
        <v>4</v>
      </c>
      <c r="AL24" s="38">
        <v>2</v>
      </c>
      <c r="AM24" s="38">
        <v>4</v>
      </c>
      <c r="AR24" s="38">
        <v>49</v>
      </c>
      <c r="AX24" s="38">
        <v>3</v>
      </c>
      <c r="AZ24" s="38">
        <v>1</v>
      </c>
      <c r="BB24" s="38">
        <v>2</v>
      </c>
      <c r="BC24" s="38">
        <v>45</v>
      </c>
      <c r="BH24" s="38">
        <v>4</v>
      </c>
      <c r="BI24" s="38">
        <v>1</v>
      </c>
      <c r="BL24" s="38">
        <v>26</v>
      </c>
      <c r="BM24" s="38">
        <v>1</v>
      </c>
      <c r="BO24" s="38">
        <v>2</v>
      </c>
      <c r="BQ24" s="38">
        <v>7</v>
      </c>
      <c r="BS24" s="38">
        <v>5</v>
      </c>
      <c r="BU24" s="38">
        <f t="shared" si="0"/>
        <v>322</v>
      </c>
      <c r="BV24" s="40">
        <f t="shared" si="1"/>
        <v>15.527950310559007</v>
      </c>
      <c r="BX24" s="38">
        <f t="shared" si="2"/>
        <v>20.5</v>
      </c>
    </row>
    <row r="25" spans="1:76" ht="8.4" x14ac:dyDescent="0.15">
      <c r="A25" s="38">
        <v>21.5</v>
      </c>
      <c r="B25" s="38">
        <v>12.5</v>
      </c>
      <c r="C25" s="38">
        <v>406</v>
      </c>
      <c r="D25" s="38">
        <v>375.1</v>
      </c>
      <c r="E25" s="40">
        <v>26.666666670000001</v>
      </c>
      <c r="F25" s="40">
        <v>14.039408870000001</v>
      </c>
      <c r="G25" s="38">
        <v>7</v>
      </c>
      <c r="H25" s="38">
        <v>38</v>
      </c>
      <c r="I25" s="38">
        <v>1</v>
      </c>
      <c r="J25" s="38">
        <v>33</v>
      </c>
      <c r="K25" s="38">
        <v>1</v>
      </c>
      <c r="Q25" s="38">
        <v>11</v>
      </c>
      <c r="R25" s="38">
        <v>20</v>
      </c>
      <c r="X25" s="38">
        <v>1</v>
      </c>
      <c r="Z25" s="38">
        <v>2</v>
      </c>
      <c r="AB25" s="38">
        <v>20</v>
      </c>
      <c r="AE25" s="38">
        <v>1</v>
      </c>
      <c r="AF25" s="38">
        <v>5</v>
      </c>
      <c r="AH25" s="38">
        <v>1</v>
      </c>
      <c r="AI25" s="38">
        <v>55</v>
      </c>
      <c r="AK25" s="38">
        <v>2</v>
      </c>
      <c r="AM25" s="38">
        <v>11</v>
      </c>
      <c r="AR25" s="38">
        <v>66</v>
      </c>
      <c r="AS25" s="38">
        <v>1</v>
      </c>
      <c r="AX25" s="38">
        <v>1</v>
      </c>
      <c r="AY25" s="38">
        <v>2</v>
      </c>
      <c r="BB25" s="38">
        <v>4</v>
      </c>
      <c r="BC25" s="38">
        <v>55</v>
      </c>
      <c r="BD25" s="38">
        <v>1</v>
      </c>
      <c r="BH25" s="38">
        <v>6</v>
      </c>
      <c r="BI25" s="38">
        <v>1</v>
      </c>
      <c r="BK25" s="38">
        <v>2</v>
      </c>
      <c r="BL25" s="38">
        <v>45</v>
      </c>
      <c r="BO25" s="38">
        <v>3</v>
      </c>
      <c r="BQ25" s="38">
        <v>4</v>
      </c>
      <c r="BS25" s="38">
        <v>6</v>
      </c>
      <c r="BU25" s="38">
        <f t="shared" si="0"/>
        <v>406</v>
      </c>
      <c r="BV25" s="40">
        <f t="shared" si="1"/>
        <v>14.039408866995075</v>
      </c>
      <c r="BX25" s="38">
        <f t="shared" si="2"/>
        <v>21.5</v>
      </c>
    </row>
    <row r="26" spans="1:76" ht="8.4" x14ac:dyDescent="0.15">
      <c r="A26" s="38">
        <v>22.5</v>
      </c>
      <c r="B26" s="38">
        <v>12.5</v>
      </c>
      <c r="C26" s="38">
        <v>508</v>
      </c>
      <c r="D26" s="38">
        <v>625.20000000000005</v>
      </c>
      <c r="E26" s="40">
        <v>34.920634919999998</v>
      </c>
      <c r="F26" s="40">
        <v>18.503937010000001</v>
      </c>
      <c r="G26" s="38">
        <v>13</v>
      </c>
      <c r="H26" s="38">
        <v>42</v>
      </c>
      <c r="J26" s="38">
        <v>37</v>
      </c>
      <c r="K26" s="38">
        <v>1</v>
      </c>
      <c r="N26" s="38">
        <v>2</v>
      </c>
      <c r="Q26" s="38">
        <v>27</v>
      </c>
      <c r="R26" s="38">
        <v>22</v>
      </c>
      <c r="S26" s="38">
        <v>1</v>
      </c>
      <c r="T26" s="38">
        <v>1</v>
      </c>
      <c r="AA26" s="38">
        <v>3</v>
      </c>
      <c r="AB26" s="38">
        <v>27</v>
      </c>
      <c r="AE26" s="38">
        <v>3</v>
      </c>
      <c r="AF26" s="38">
        <v>4</v>
      </c>
      <c r="AH26" s="38">
        <v>3</v>
      </c>
      <c r="AI26" s="38">
        <v>41</v>
      </c>
      <c r="AJ26" s="38">
        <v>2</v>
      </c>
      <c r="AK26" s="38">
        <v>10</v>
      </c>
      <c r="AL26" s="38">
        <v>1</v>
      </c>
      <c r="AM26" s="38">
        <v>7</v>
      </c>
      <c r="AQ26" s="38">
        <v>1</v>
      </c>
      <c r="AR26" s="38">
        <v>87</v>
      </c>
      <c r="AT26" s="38">
        <v>2</v>
      </c>
      <c r="AX26" s="38">
        <v>3</v>
      </c>
      <c r="BB26" s="38">
        <v>5</v>
      </c>
      <c r="BC26" s="38">
        <v>81</v>
      </c>
      <c r="BE26" s="38">
        <v>4</v>
      </c>
      <c r="BH26" s="38">
        <v>5</v>
      </c>
      <c r="BK26" s="38">
        <v>2</v>
      </c>
      <c r="BL26" s="38">
        <v>51</v>
      </c>
      <c r="BO26" s="38">
        <v>2</v>
      </c>
      <c r="BQ26" s="38">
        <v>6</v>
      </c>
      <c r="BS26" s="38">
        <v>12</v>
      </c>
      <c r="BU26" s="38">
        <f t="shared" si="0"/>
        <v>508</v>
      </c>
      <c r="BV26" s="40">
        <f t="shared" si="1"/>
        <v>18.503937007874015</v>
      </c>
      <c r="BX26" s="38">
        <f t="shared" si="2"/>
        <v>22.5</v>
      </c>
    </row>
    <row r="27" spans="1:76" ht="8.4" x14ac:dyDescent="0.15">
      <c r="A27" s="38">
        <v>23.5</v>
      </c>
      <c r="B27" s="38">
        <v>12.5</v>
      </c>
      <c r="C27" s="38">
        <v>328</v>
      </c>
      <c r="D27" s="38">
        <v>349.4</v>
      </c>
      <c r="E27" s="40">
        <v>46.428571429999998</v>
      </c>
      <c r="F27" s="40">
        <v>14.32926829</v>
      </c>
      <c r="G27" s="38">
        <v>2</v>
      </c>
      <c r="H27" s="38">
        <v>39</v>
      </c>
      <c r="J27" s="38">
        <v>30</v>
      </c>
      <c r="K27" s="38">
        <v>2</v>
      </c>
      <c r="Q27" s="38">
        <v>15</v>
      </c>
      <c r="R27" s="38">
        <v>26</v>
      </c>
      <c r="V27" s="38">
        <v>1</v>
      </c>
      <c r="Y27" s="38">
        <v>1</v>
      </c>
      <c r="Z27" s="38">
        <v>2</v>
      </c>
      <c r="AB27" s="38">
        <v>11</v>
      </c>
      <c r="AE27" s="38">
        <v>1</v>
      </c>
      <c r="AI27" s="38">
        <v>30</v>
      </c>
      <c r="AK27" s="38">
        <v>1</v>
      </c>
      <c r="AL27" s="38">
        <v>1</v>
      </c>
      <c r="AM27" s="38">
        <v>5</v>
      </c>
      <c r="AO27" s="38">
        <v>2</v>
      </c>
      <c r="AR27" s="38">
        <v>62</v>
      </c>
      <c r="AS27" s="38">
        <v>2</v>
      </c>
      <c r="AV27" s="38">
        <v>1</v>
      </c>
      <c r="AX27" s="38">
        <v>2</v>
      </c>
      <c r="BB27" s="38">
        <v>6</v>
      </c>
      <c r="BC27" s="38">
        <v>46</v>
      </c>
      <c r="BE27" s="38">
        <v>2</v>
      </c>
      <c r="BH27" s="38">
        <v>4</v>
      </c>
      <c r="BK27" s="38">
        <v>2</v>
      </c>
      <c r="BL27" s="38">
        <v>21</v>
      </c>
      <c r="BQ27" s="38">
        <v>2</v>
      </c>
      <c r="BS27" s="38">
        <v>9</v>
      </c>
      <c r="BU27" s="38">
        <f t="shared" si="0"/>
        <v>328</v>
      </c>
      <c r="BV27" s="40">
        <f t="shared" si="1"/>
        <v>14.329268292682928</v>
      </c>
      <c r="BX27" s="38">
        <f t="shared" si="2"/>
        <v>23.5</v>
      </c>
    </row>
    <row r="28" spans="1:76" ht="8.4" x14ac:dyDescent="0.15">
      <c r="A28" s="38">
        <v>24.5</v>
      </c>
      <c r="B28" s="38">
        <v>12.5</v>
      </c>
      <c r="C28" s="38">
        <v>296</v>
      </c>
      <c r="D28" s="38">
        <v>292</v>
      </c>
      <c r="E28" s="40">
        <v>21.05263158</v>
      </c>
      <c r="F28" s="40">
        <v>16.21621622</v>
      </c>
      <c r="G28" s="38">
        <v>6</v>
      </c>
      <c r="H28" s="38">
        <v>33</v>
      </c>
      <c r="J28" s="38">
        <v>28</v>
      </c>
      <c r="K28" s="38">
        <v>2</v>
      </c>
      <c r="N28" s="38">
        <v>1</v>
      </c>
      <c r="Q28" s="38">
        <v>13</v>
      </c>
      <c r="R28" s="38">
        <v>8</v>
      </c>
      <c r="U28" s="38">
        <v>1</v>
      </c>
      <c r="X28" s="38">
        <v>1</v>
      </c>
      <c r="Z28" s="38">
        <v>4</v>
      </c>
      <c r="AB28" s="38">
        <v>13</v>
      </c>
      <c r="AE28" s="38">
        <v>1</v>
      </c>
      <c r="AI28" s="38">
        <v>30</v>
      </c>
      <c r="AK28" s="38">
        <v>2</v>
      </c>
      <c r="AL28" s="38">
        <v>1</v>
      </c>
      <c r="AM28" s="38">
        <v>4</v>
      </c>
      <c r="AR28" s="38">
        <v>55</v>
      </c>
      <c r="AX28" s="38">
        <v>1</v>
      </c>
      <c r="BB28" s="38">
        <v>6</v>
      </c>
      <c r="BC28" s="38">
        <v>46</v>
      </c>
      <c r="BH28" s="38">
        <v>6</v>
      </c>
      <c r="BJ28" s="38">
        <v>1</v>
      </c>
      <c r="BK28" s="38">
        <v>2</v>
      </c>
      <c r="BL28" s="38">
        <v>19</v>
      </c>
      <c r="BQ28" s="38">
        <v>5</v>
      </c>
      <c r="BS28" s="38">
        <v>7</v>
      </c>
      <c r="BU28" s="38">
        <f t="shared" si="0"/>
        <v>296</v>
      </c>
      <c r="BV28" s="40">
        <f t="shared" si="1"/>
        <v>16.216216216216218</v>
      </c>
      <c r="BX28" s="38">
        <f t="shared" si="2"/>
        <v>24.5</v>
      </c>
    </row>
    <row r="29" spans="1:76" ht="8.4" x14ac:dyDescent="0.15">
      <c r="A29" s="38">
        <v>25.5</v>
      </c>
      <c r="B29" s="38">
        <v>25</v>
      </c>
      <c r="C29" s="38">
        <v>345</v>
      </c>
      <c r="D29" s="38">
        <v>209.1</v>
      </c>
      <c r="E29" s="40">
        <v>27.586206900000001</v>
      </c>
      <c r="F29" s="40">
        <v>14.20289855</v>
      </c>
      <c r="G29" s="38">
        <v>6</v>
      </c>
      <c r="H29" s="38">
        <v>33</v>
      </c>
      <c r="I29" s="38">
        <v>1</v>
      </c>
      <c r="J29" s="38">
        <v>32</v>
      </c>
      <c r="K29" s="38">
        <v>3</v>
      </c>
      <c r="N29" s="38">
        <v>4</v>
      </c>
      <c r="Q29" s="38">
        <v>18</v>
      </c>
      <c r="R29" s="38">
        <v>16</v>
      </c>
      <c r="T29" s="38">
        <v>1</v>
      </c>
      <c r="W29" s="38">
        <v>1</v>
      </c>
      <c r="Z29" s="38">
        <v>4</v>
      </c>
      <c r="AB29" s="38">
        <v>12</v>
      </c>
      <c r="AH29" s="38">
        <v>2</v>
      </c>
      <c r="AI29" s="38">
        <v>42</v>
      </c>
      <c r="AJ29" s="38">
        <v>1</v>
      </c>
      <c r="AK29" s="38">
        <v>3</v>
      </c>
      <c r="AM29" s="38">
        <v>5</v>
      </c>
      <c r="AR29" s="38">
        <v>48</v>
      </c>
      <c r="AT29" s="38">
        <v>2</v>
      </c>
      <c r="AX29" s="38">
        <v>1</v>
      </c>
      <c r="BB29" s="38">
        <v>4</v>
      </c>
      <c r="BC29" s="38">
        <v>46</v>
      </c>
      <c r="BH29" s="38">
        <v>5</v>
      </c>
      <c r="BI29" s="38">
        <v>1</v>
      </c>
      <c r="BK29" s="38">
        <v>1</v>
      </c>
      <c r="BL29" s="38">
        <v>25</v>
      </c>
      <c r="BM29" s="38">
        <v>2</v>
      </c>
      <c r="BO29" s="38">
        <v>1</v>
      </c>
      <c r="BQ29" s="38">
        <v>7</v>
      </c>
      <c r="BS29" s="38">
        <v>18</v>
      </c>
      <c r="BU29" s="38">
        <f t="shared" si="0"/>
        <v>345</v>
      </c>
      <c r="BV29" s="40">
        <f t="shared" si="1"/>
        <v>14.202898550724637</v>
      </c>
      <c r="BX29" s="38">
        <f t="shared" si="2"/>
        <v>25.5</v>
      </c>
    </row>
    <row r="30" spans="1:76" ht="8.4" x14ac:dyDescent="0.15">
      <c r="A30" s="38">
        <v>26.5</v>
      </c>
      <c r="B30" s="38">
        <v>25</v>
      </c>
      <c r="C30" s="38">
        <v>557</v>
      </c>
      <c r="D30" s="38">
        <v>221.7</v>
      </c>
      <c r="E30" s="40">
        <v>33.75</v>
      </c>
      <c r="F30" s="40">
        <v>9.1561938959999996</v>
      </c>
      <c r="G30" s="38">
        <v>6</v>
      </c>
      <c r="H30" s="38">
        <v>73</v>
      </c>
      <c r="J30" s="38">
        <v>37</v>
      </c>
      <c r="K30" s="38">
        <v>4</v>
      </c>
      <c r="L30" s="38">
        <v>1</v>
      </c>
      <c r="N30" s="38">
        <v>3</v>
      </c>
      <c r="P30" s="38">
        <v>1</v>
      </c>
      <c r="Q30" s="38">
        <v>28</v>
      </c>
      <c r="R30" s="38">
        <v>27</v>
      </c>
      <c r="T30" s="38">
        <v>4</v>
      </c>
      <c r="X30" s="38">
        <v>3</v>
      </c>
      <c r="Z30" s="38">
        <v>3</v>
      </c>
      <c r="AB30" s="38">
        <v>36</v>
      </c>
      <c r="AE30" s="38">
        <v>2</v>
      </c>
      <c r="AF30" s="38">
        <v>3</v>
      </c>
      <c r="AH30" s="38">
        <v>5</v>
      </c>
      <c r="AI30" s="38">
        <v>53</v>
      </c>
      <c r="AJ30" s="38">
        <v>3</v>
      </c>
      <c r="AK30" s="38">
        <v>3</v>
      </c>
      <c r="AL30" s="38">
        <v>1</v>
      </c>
      <c r="AM30" s="38">
        <v>7</v>
      </c>
      <c r="AO30" s="38">
        <v>2</v>
      </c>
      <c r="AR30" s="38">
        <v>107</v>
      </c>
      <c r="AS30" s="38">
        <v>3</v>
      </c>
      <c r="AX30" s="38">
        <v>3</v>
      </c>
      <c r="AY30" s="38">
        <v>1</v>
      </c>
      <c r="BB30" s="38">
        <v>4</v>
      </c>
      <c r="BC30" s="38">
        <v>48</v>
      </c>
      <c r="BE30" s="38">
        <v>1</v>
      </c>
      <c r="BH30" s="38">
        <v>12</v>
      </c>
      <c r="BJ30" s="38">
        <v>2</v>
      </c>
      <c r="BL30" s="38">
        <v>36</v>
      </c>
      <c r="BM30" s="38">
        <v>2</v>
      </c>
      <c r="BN30" s="38">
        <v>2</v>
      </c>
      <c r="BQ30" s="38">
        <v>8</v>
      </c>
      <c r="BS30" s="38">
        <v>23</v>
      </c>
      <c r="BU30" s="38">
        <f t="shared" si="0"/>
        <v>557</v>
      </c>
      <c r="BV30" s="40">
        <f t="shared" si="1"/>
        <v>9.1561938958707358</v>
      </c>
      <c r="BX30" s="38">
        <f t="shared" si="2"/>
        <v>26.5</v>
      </c>
    </row>
    <row r="31" spans="1:76" ht="8.4" x14ac:dyDescent="0.15">
      <c r="A31" s="38">
        <v>27.5</v>
      </c>
      <c r="B31" s="38">
        <v>12.5</v>
      </c>
      <c r="C31" s="38">
        <v>373</v>
      </c>
      <c r="D31" s="38">
        <v>278.39999999999998</v>
      </c>
      <c r="E31" s="40">
        <v>29.850746269999998</v>
      </c>
      <c r="F31" s="40">
        <v>10.723860589999999</v>
      </c>
      <c r="G31" s="38">
        <v>5</v>
      </c>
      <c r="H31" s="38">
        <v>37</v>
      </c>
      <c r="J31" s="38">
        <v>25</v>
      </c>
      <c r="K31" s="38">
        <v>4</v>
      </c>
      <c r="N31" s="38">
        <v>1</v>
      </c>
      <c r="Q31" s="38">
        <v>23</v>
      </c>
      <c r="R31" s="38">
        <v>20</v>
      </c>
      <c r="U31" s="38">
        <v>1</v>
      </c>
      <c r="V31" s="38">
        <v>1</v>
      </c>
      <c r="AA31" s="38">
        <v>1</v>
      </c>
      <c r="AB31" s="38">
        <v>17</v>
      </c>
      <c r="AF31" s="38">
        <v>4</v>
      </c>
      <c r="AI31" s="38">
        <v>47</v>
      </c>
      <c r="AJ31" s="38">
        <v>1</v>
      </c>
      <c r="AK31" s="38">
        <v>3</v>
      </c>
      <c r="AL31" s="38">
        <v>2</v>
      </c>
      <c r="AM31" s="38">
        <v>5</v>
      </c>
      <c r="AO31" s="38">
        <v>1</v>
      </c>
      <c r="AR31" s="38">
        <v>61</v>
      </c>
      <c r="AV31" s="38">
        <v>1</v>
      </c>
      <c r="AX31" s="38">
        <v>5</v>
      </c>
      <c r="AY31" s="38">
        <v>1</v>
      </c>
      <c r="AZ31" s="38">
        <v>2</v>
      </c>
      <c r="BB31" s="38">
        <v>3</v>
      </c>
      <c r="BC31" s="38">
        <v>36</v>
      </c>
      <c r="BE31" s="38">
        <v>1</v>
      </c>
      <c r="BG31" s="38">
        <v>1</v>
      </c>
      <c r="BH31" s="38">
        <v>11</v>
      </c>
      <c r="BK31" s="38">
        <v>4</v>
      </c>
      <c r="BL31" s="38">
        <v>27</v>
      </c>
      <c r="BM31" s="38">
        <v>2</v>
      </c>
      <c r="BO31" s="38">
        <v>3</v>
      </c>
      <c r="BQ31" s="38">
        <v>5</v>
      </c>
      <c r="BS31" s="38">
        <v>12</v>
      </c>
      <c r="BU31" s="38">
        <f t="shared" si="0"/>
        <v>373</v>
      </c>
      <c r="BV31" s="40">
        <f t="shared" si="1"/>
        <v>10.723860589812332</v>
      </c>
      <c r="BX31" s="38">
        <f t="shared" si="2"/>
        <v>27.5</v>
      </c>
    </row>
    <row r="32" spans="1:76" ht="8.4" x14ac:dyDescent="0.15">
      <c r="A32" s="38">
        <v>28.5</v>
      </c>
      <c r="B32" s="38">
        <v>25</v>
      </c>
      <c r="C32" s="38">
        <v>308</v>
      </c>
      <c r="D32" s="38">
        <v>125.7</v>
      </c>
      <c r="E32" s="40">
        <v>27.659574469999999</v>
      </c>
      <c r="F32" s="40">
        <v>11.03896104</v>
      </c>
      <c r="G32" s="38">
        <v>4</v>
      </c>
      <c r="H32" s="38">
        <v>32</v>
      </c>
      <c r="J32" s="38">
        <v>22</v>
      </c>
      <c r="K32" s="38">
        <v>3</v>
      </c>
      <c r="Q32" s="38">
        <v>20</v>
      </c>
      <c r="R32" s="38">
        <v>13</v>
      </c>
      <c r="T32" s="38">
        <v>1</v>
      </c>
      <c r="U32" s="38">
        <v>1</v>
      </c>
      <c r="Z32" s="38">
        <v>2</v>
      </c>
      <c r="AB32" s="38">
        <v>24</v>
      </c>
      <c r="AE32" s="38">
        <v>1</v>
      </c>
      <c r="AF32" s="38">
        <v>2</v>
      </c>
      <c r="AH32" s="38">
        <v>1</v>
      </c>
      <c r="AI32" s="38">
        <v>34</v>
      </c>
      <c r="AK32" s="38">
        <v>3</v>
      </c>
      <c r="AL32" s="38">
        <v>1</v>
      </c>
      <c r="AM32" s="38">
        <v>6</v>
      </c>
      <c r="AO32" s="38">
        <v>1</v>
      </c>
      <c r="AR32" s="38">
        <v>54</v>
      </c>
      <c r="AS32" s="38">
        <v>4</v>
      </c>
      <c r="AX32" s="38">
        <v>2</v>
      </c>
      <c r="BC32" s="38">
        <v>31</v>
      </c>
      <c r="BD32" s="38">
        <v>1</v>
      </c>
      <c r="BE32" s="38">
        <v>2</v>
      </c>
      <c r="BH32" s="38">
        <v>7</v>
      </c>
      <c r="BI32" s="38">
        <v>1</v>
      </c>
      <c r="BK32" s="38">
        <v>1</v>
      </c>
      <c r="BL32" s="38">
        <v>21</v>
      </c>
      <c r="BM32" s="38">
        <v>2</v>
      </c>
      <c r="BQ32" s="38">
        <v>2</v>
      </c>
      <c r="BS32" s="38">
        <v>9</v>
      </c>
      <c r="BU32" s="38">
        <f t="shared" si="0"/>
        <v>308</v>
      </c>
      <c r="BV32" s="40">
        <f t="shared" si="1"/>
        <v>11.038961038961039</v>
      </c>
      <c r="BX32" s="38">
        <f t="shared" si="2"/>
        <v>28.5</v>
      </c>
    </row>
    <row r="33" spans="1:76" ht="8.4" x14ac:dyDescent="0.15">
      <c r="A33" s="38">
        <v>29.5</v>
      </c>
      <c r="B33" s="38">
        <v>50</v>
      </c>
      <c r="C33" s="38">
        <v>435</v>
      </c>
      <c r="D33" s="38">
        <v>140.30000000000001</v>
      </c>
      <c r="E33" s="40">
        <v>22.78481013</v>
      </c>
      <c r="F33" s="40">
        <v>5.5172413789999997</v>
      </c>
      <c r="G33" s="38">
        <v>1</v>
      </c>
      <c r="H33" s="38">
        <v>59</v>
      </c>
      <c r="J33" s="38">
        <v>20</v>
      </c>
      <c r="K33" s="38">
        <v>4</v>
      </c>
      <c r="L33" s="38">
        <v>1</v>
      </c>
      <c r="P33" s="38">
        <v>1</v>
      </c>
      <c r="Q33" s="38">
        <v>25</v>
      </c>
      <c r="R33" s="38">
        <v>18</v>
      </c>
      <c r="S33" s="38">
        <v>1</v>
      </c>
      <c r="Y33" s="38">
        <v>1</v>
      </c>
      <c r="Z33" s="38">
        <v>2</v>
      </c>
      <c r="AB33" s="38">
        <v>35</v>
      </c>
      <c r="AF33" s="38">
        <v>7</v>
      </c>
      <c r="AH33" s="38">
        <v>1</v>
      </c>
      <c r="AI33" s="38">
        <v>61</v>
      </c>
      <c r="AK33" s="38">
        <v>2</v>
      </c>
      <c r="AL33" s="38">
        <v>1</v>
      </c>
      <c r="AM33" s="38">
        <v>7</v>
      </c>
      <c r="AO33" s="38">
        <v>1</v>
      </c>
      <c r="AP33" s="38">
        <v>1</v>
      </c>
      <c r="AR33" s="38">
        <v>68</v>
      </c>
      <c r="AS33" s="38">
        <v>4</v>
      </c>
      <c r="AT33" s="38">
        <v>1</v>
      </c>
      <c r="AX33" s="38">
        <v>2</v>
      </c>
      <c r="BB33" s="38">
        <v>5</v>
      </c>
      <c r="BC33" s="38">
        <v>22</v>
      </c>
      <c r="BE33" s="38">
        <v>2</v>
      </c>
      <c r="BH33" s="38">
        <v>16</v>
      </c>
      <c r="BI33" s="38">
        <v>1</v>
      </c>
      <c r="BK33" s="38">
        <v>5</v>
      </c>
      <c r="BL33" s="38">
        <v>32</v>
      </c>
      <c r="BM33" s="38">
        <v>4</v>
      </c>
      <c r="BQ33" s="38">
        <v>6</v>
      </c>
      <c r="BR33" s="38">
        <v>1</v>
      </c>
      <c r="BS33" s="38">
        <v>17</v>
      </c>
      <c r="BU33" s="38">
        <f t="shared" si="0"/>
        <v>435</v>
      </c>
      <c r="BV33" s="40">
        <f t="shared" si="1"/>
        <v>5.5172413793103452</v>
      </c>
      <c r="BX33" s="38">
        <f t="shared" si="2"/>
        <v>29.5</v>
      </c>
    </row>
    <row r="34" spans="1:76" ht="8.4" x14ac:dyDescent="0.15">
      <c r="A34" s="38">
        <v>30.5</v>
      </c>
      <c r="B34" s="38">
        <v>100</v>
      </c>
      <c r="C34" s="38">
        <v>459</v>
      </c>
      <c r="D34" s="38">
        <v>47.7</v>
      </c>
      <c r="E34" s="40">
        <v>28.125</v>
      </c>
      <c r="F34" s="40">
        <v>6.1002178650000003</v>
      </c>
      <c r="G34" s="38">
        <v>6</v>
      </c>
      <c r="H34" s="38">
        <v>58</v>
      </c>
      <c r="I34" s="38">
        <v>1</v>
      </c>
      <c r="J34" s="38">
        <v>43</v>
      </c>
      <c r="K34" s="38">
        <v>7</v>
      </c>
      <c r="L34" s="38">
        <v>4</v>
      </c>
      <c r="Q34" s="38">
        <v>34</v>
      </c>
      <c r="R34" s="38">
        <v>18</v>
      </c>
      <c r="T34" s="38">
        <v>2</v>
      </c>
      <c r="U34" s="38">
        <v>1</v>
      </c>
      <c r="X34" s="38">
        <v>1</v>
      </c>
      <c r="Z34" s="38">
        <v>2</v>
      </c>
      <c r="AB34" s="38">
        <v>16</v>
      </c>
      <c r="AF34" s="38">
        <v>3</v>
      </c>
      <c r="AH34" s="38">
        <v>1</v>
      </c>
      <c r="AI34" s="38">
        <v>46</v>
      </c>
      <c r="AK34" s="38">
        <v>3</v>
      </c>
      <c r="AL34" s="38">
        <v>2</v>
      </c>
      <c r="AM34" s="38">
        <v>11</v>
      </c>
      <c r="AN34" s="38">
        <v>1</v>
      </c>
      <c r="AO34" s="38">
        <v>1</v>
      </c>
      <c r="AR34" s="38">
        <v>64</v>
      </c>
      <c r="AS34" s="38">
        <v>2</v>
      </c>
      <c r="AT34" s="38">
        <v>1</v>
      </c>
      <c r="AW34" s="38">
        <v>1</v>
      </c>
      <c r="AX34" s="38">
        <v>3</v>
      </c>
      <c r="BB34" s="38">
        <v>3</v>
      </c>
      <c r="BC34" s="38">
        <v>25</v>
      </c>
      <c r="BD34" s="38">
        <v>3</v>
      </c>
      <c r="BE34" s="38">
        <v>1</v>
      </c>
      <c r="BG34" s="38">
        <v>2</v>
      </c>
      <c r="BH34" s="38">
        <v>34</v>
      </c>
      <c r="BJ34" s="38">
        <v>1</v>
      </c>
      <c r="BK34" s="38">
        <v>2</v>
      </c>
      <c r="BL34" s="38">
        <v>24</v>
      </c>
      <c r="BM34" s="38">
        <v>7</v>
      </c>
      <c r="BN34" s="38">
        <v>1</v>
      </c>
      <c r="BQ34" s="38">
        <v>5</v>
      </c>
      <c r="BR34" s="38">
        <v>1</v>
      </c>
      <c r="BS34" s="38">
        <v>18</v>
      </c>
      <c r="BU34" s="38">
        <f t="shared" si="0"/>
        <v>459</v>
      </c>
      <c r="BV34" s="40">
        <f t="shared" si="1"/>
        <v>6.1002178649237475</v>
      </c>
      <c r="BX34" s="38">
        <f t="shared" si="2"/>
        <v>30.5</v>
      </c>
    </row>
    <row r="35" spans="1:76" ht="8.4" x14ac:dyDescent="0.15">
      <c r="A35" s="38">
        <v>31.5</v>
      </c>
      <c r="B35" s="38">
        <v>100</v>
      </c>
      <c r="C35" s="38">
        <v>680</v>
      </c>
      <c r="D35" s="38">
        <v>92.8</v>
      </c>
      <c r="E35" s="40">
        <v>37.272727269999997</v>
      </c>
      <c r="F35" s="40">
        <v>9.2647058819999994</v>
      </c>
      <c r="G35" s="38">
        <v>5</v>
      </c>
      <c r="H35" s="38">
        <v>86</v>
      </c>
      <c r="J35" s="38">
        <v>58</v>
      </c>
      <c r="K35" s="38">
        <v>2</v>
      </c>
      <c r="N35" s="38">
        <v>3</v>
      </c>
      <c r="Q35" s="38">
        <v>33</v>
      </c>
      <c r="R35" s="38">
        <v>41</v>
      </c>
      <c r="S35" s="38">
        <v>1</v>
      </c>
      <c r="T35" s="38">
        <v>1</v>
      </c>
      <c r="U35" s="38">
        <v>1</v>
      </c>
      <c r="V35" s="38">
        <v>4</v>
      </c>
      <c r="X35" s="38">
        <v>1</v>
      </c>
      <c r="Y35" s="38">
        <v>1</v>
      </c>
      <c r="Z35" s="38">
        <v>1</v>
      </c>
      <c r="AA35" s="38">
        <v>1</v>
      </c>
      <c r="AB35" s="38">
        <v>31</v>
      </c>
      <c r="AF35" s="38">
        <v>9</v>
      </c>
      <c r="AH35" s="38">
        <v>4</v>
      </c>
      <c r="AI35" s="38">
        <v>69</v>
      </c>
      <c r="AJ35" s="38">
        <v>1</v>
      </c>
      <c r="AK35" s="38">
        <v>1</v>
      </c>
      <c r="AL35" s="38">
        <v>2</v>
      </c>
      <c r="AM35" s="38">
        <v>13</v>
      </c>
      <c r="AO35" s="38">
        <v>1</v>
      </c>
      <c r="AR35" s="38">
        <v>101</v>
      </c>
      <c r="AS35" s="38">
        <v>3</v>
      </c>
      <c r="AV35" s="38">
        <v>1</v>
      </c>
      <c r="AX35" s="38">
        <v>6</v>
      </c>
      <c r="AY35" s="38">
        <v>1</v>
      </c>
      <c r="BB35" s="38">
        <v>4</v>
      </c>
      <c r="BC35" s="38">
        <v>61</v>
      </c>
      <c r="BE35" s="38">
        <v>3</v>
      </c>
      <c r="BH35" s="38">
        <v>25</v>
      </c>
      <c r="BK35" s="38">
        <v>4</v>
      </c>
      <c r="BL35" s="38">
        <v>36</v>
      </c>
      <c r="BM35" s="38">
        <v>7</v>
      </c>
      <c r="BQ35" s="38">
        <v>8</v>
      </c>
      <c r="BR35" s="38">
        <v>1</v>
      </c>
      <c r="BS35" s="38">
        <v>48</v>
      </c>
      <c r="BT35" s="38">
        <v>1</v>
      </c>
      <c r="BU35" s="38">
        <f t="shared" si="0"/>
        <v>680</v>
      </c>
      <c r="BV35" s="40">
        <f t="shared" si="1"/>
        <v>9.264705882352942</v>
      </c>
      <c r="BX35" s="38">
        <f t="shared" si="2"/>
        <v>31.5</v>
      </c>
    </row>
    <row r="36" spans="1:76" ht="8.4" x14ac:dyDescent="0.15">
      <c r="A36" s="38">
        <v>32.5</v>
      </c>
      <c r="B36" s="38">
        <v>100</v>
      </c>
      <c r="C36" s="38">
        <v>490</v>
      </c>
      <c r="D36" s="38">
        <v>91.8</v>
      </c>
      <c r="E36" s="40">
        <v>37.179487180000002</v>
      </c>
      <c r="F36" s="40">
        <v>10.204081629999999</v>
      </c>
      <c r="G36" s="38">
        <v>6</v>
      </c>
      <c r="H36" s="38">
        <v>75</v>
      </c>
      <c r="J36" s="38">
        <v>40</v>
      </c>
      <c r="N36" s="38">
        <v>1</v>
      </c>
      <c r="P36" s="38">
        <v>3</v>
      </c>
      <c r="Q36" s="38">
        <v>19</v>
      </c>
      <c r="R36" s="38">
        <v>29</v>
      </c>
      <c r="T36" s="38">
        <v>1</v>
      </c>
      <c r="V36" s="38">
        <v>1</v>
      </c>
      <c r="X36" s="38">
        <v>1</v>
      </c>
      <c r="AA36" s="38">
        <v>2</v>
      </c>
      <c r="AB36" s="38">
        <v>28</v>
      </c>
      <c r="AF36" s="38">
        <v>4</v>
      </c>
      <c r="AH36" s="38">
        <v>2</v>
      </c>
      <c r="AI36" s="38">
        <v>49</v>
      </c>
      <c r="AK36" s="38">
        <v>3</v>
      </c>
      <c r="AL36" s="38">
        <v>1</v>
      </c>
      <c r="AM36" s="38">
        <v>11</v>
      </c>
      <c r="AO36" s="38">
        <v>4</v>
      </c>
      <c r="AR36" s="38">
        <v>78</v>
      </c>
      <c r="AX36" s="38">
        <v>2</v>
      </c>
      <c r="BC36" s="38">
        <v>45</v>
      </c>
      <c r="BG36" s="38">
        <v>2</v>
      </c>
      <c r="BH36" s="38">
        <v>16</v>
      </c>
      <c r="BI36" s="38">
        <v>2</v>
      </c>
      <c r="BJ36" s="38">
        <v>1</v>
      </c>
      <c r="BK36" s="38">
        <v>2</v>
      </c>
      <c r="BL36" s="38">
        <v>26</v>
      </c>
      <c r="BM36" s="38">
        <v>10</v>
      </c>
      <c r="BN36" s="38">
        <v>1</v>
      </c>
      <c r="BQ36" s="38">
        <v>5</v>
      </c>
      <c r="BS36" s="38">
        <v>20</v>
      </c>
      <c r="BU36" s="38">
        <f t="shared" si="0"/>
        <v>490</v>
      </c>
      <c r="BV36" s="40">
        <f t="shared" si="1"/>
        <v>10.204081632653061</v>
      </c>
      <c r="BX36" s="38">
        <f t="shared" si="2"/>
        <v>32.5</v>
      </c>
    </row>
    <row r="37" spans="1:76" ht="8.4" x14ac:dyDescent="0.15">
      <c r="A37" s="38">
        <v>33.5</v>
      </c>
      <c r="B37" s="38">
        <v>75</v>
      </c>
      <c r="C37" s="38">
        <v>424</v>
      </c>
      <c r="D37" s="46" t="s">
        <v>82</v>
      </c>
      <c r="E37" s="40">
        <v>40</v>
      </c>
      <c r="F37" s="40">
        <v>8.9622641509999994</v>
      </c>
      <c r="G37" s="38">
        <v>9</v>
      </c>
      <c r="H37" s="38">
        <v>52</v>
      </c>
      <c r="J37" s="38">
        <v>41</v>
      </c>
      <c r="K37" s="38">
        <v>2</v>
      </c>
      <c r="L37" s="38">
        <v>1</v>
      </c>
      <c r="Q37" s="38">
        <v>19</v>
      </c>
      <c r="R37" s="38">
        <v>22</v>
      </c>
      <c r="U37" s="38">
        <v>1</v>
      </c>
      <c r="X37" s="38">
        <v>2</v>
      </c>
      <c r="AA37" s="38">
        <v>1</v>
      </c>
      <c r="AB37" s="38">
        <v>16</v>
      </c>
      <c r="AF37" s="38">
        <v>2</v>
      </c>
      <c r="AH37" s="38">
        <v>1</v>
      </c>
      <c r="AI37" s="38">
        <v>33</v>
      </c>
      <c r="AK37" s="38">
        <v>1</v>
      </c>
      <c r="AL37" s="38">
        <v>5</v>
      </c>
      <c r="AM37" s="38">
        <v>9</v>
      </c>
      <c r="AO37" s="38">
        <v>1</v>
      </c>
      <c r="AR37" s="38">
        <v>84</v>
      </c>
      <c r="AS37" s="38">
        <v>4</v>
      </c>
      <c r="AT37" s="38">
        <v>1</v>
      </c>
      <c r="AU37" s="38">
        <v>1</v>
      </c>
      <c r="AX37" s="38">
        <v>1</v>
      </c>
      <c r="BB37" s="38">
        <v>3</v>
      </c>
      <c r="BC37" s="38">
        <v>36</v>
      </c>
      <c r="BE37" s="38">
        <v>1</v>
      </c>
      <c r="BH37" s="38">
        <v>14</v>
      </c>
      <c r="BK37" s="38">
        <v>3</v>
      </c>
      <c r="BL37" s="38">
        <v>26</v>
      </c>
      <c r="BM37" s="38">
        <v>5</v>
      </c>
      <c r="BO37" s="38">
        <v>1</v>
      </c>
      <c r="BQ37" s="38">
        <v>7</v>
      </c>
      <c r="BS37" s="38">
        <v>19</v>
      </c>
      <c r="BU37" s="38">
        <f t="shared" si="0"/>
        <v>424</v>
      </c>
      <c r="BV37" s="40">
        <f t="shared" si="1"/>
        <v>8.9622641509433958</v>
      </c>
      <c r="BX37" s="38">
        <f t="shared" si="2"/>
        <v>33.5</v>
      </c>
    </row>
    <row r="38" spans="1:76" ht="8.4" x14ac:dyDescent="0.15">
      <c r="A38" s="38">
        <v>34.5</v>
      </c>
      <c r="B38" s="38">
        <v>50</v>
      </c>
      <c r="C38" s="38">
        <v>410</v>
      </c>
      <c r="D38" s="46" t="s">
        <v>82</v>
      </c>
      <c r="E38" s="40">
        <v>51.648351650000002</v>
      </c>
      <c r="F38" s="40">
        <v>18.292682930000002</v>
      </c>
      <c r="G38" s="38">
        <v>1</v>
      </c>
      <c r="H38" s="38">
        <v>44</v>
      </c>
      <c r="J38" s="38">
        <v>41</v>
      </c>
      <c r="L38" s="38">
        <v>1</v>
      </c>
      <c r="Q38" s="38">
        <v>11</v>
      </c>
      <c r="R38" s="38">
        <v>47</v>
      </c>
      <c r="T38" s="38">
        <v>1</v>
      </c>
      <c r="W38" s="38">
        <v>1</v>
      </c>
      <c r="Z38" s="38">
        <v>4</v>
      </c>
      <c r="AA38" s="38">
        <v>2</v>
      </c>
      <c r="AB38" s="38">
        <v>16</v>
      </c>
      <c r="AI38" s="38">
        <v>44</v>
      </c>
      <c r="AK38" s="38">
        <v>17</v>
      </c>
      <c r="AL38" s="38">
        <v>3</v>
      </c>
      <c r="AM38" s="38">
        <v>14</v>
      </c>
      <c r="AO38" s="38">
        <v>1</v>
      </c>
      <c r="AR38" s="38">
        <v>39</v>
      </c>
      <c r="AX38" s="38">
        <v>2</v>
      </c>
      <c r="BB38" s="38">
        <v>3</v>
      </c>
      <c r="BC38" s="38">
        <v>56</v>
      </c>
      <c r="BE38" s="38">
        <v>1</v>
      </c>
      <c r="BH38" s="38">
        <v>5</v>
      </c>
      <c r="BI38" s="38">
        <v>6</v>
      </c>
      <c r="BL38" s="38">
        <v>13</v>
      </c>
      <c r="BM38" s="38">
        <v>9</v>
      </c>
      <c r="BQ38" s="38">
        <v>6</v>
      </c>
      <c r="BR38" s="38">
        <v>2</v>
      </c>
      <c r="BS38" s="38">
        <v>20</v>
      </c>
      <c r="BU38" s="38">
        <f t="shared" si="0"/>
        <v>410</v>
      </c>
      <c r="BV38" s="40">
        <f t="shared" si="1"/>
        <v>18.292682926829269</v>
      </c>
      <c r="BX38" s="38">
        <f t="shared" si="2"/>
        <v>34.5</v>
      </c>
    </row>
    <row r="39" spans="1:76" ht="8.4" x14ac:dyDescent="0.15">
      <c r="A39" s="38">
        <v>35.5</v>
      </c>
      <c r="B39" s="38">
        <v>50</v>
      </c>
      <c r="C39" s="38">
        <v>363</v>
      </c>
      <c r="D39" s="38">
        <v>68.400000000000006</v>
      </c>
      <c r="E39" s="40">
        <v>54.285714290000001</v>
      </c>
      <c r="F39" s="40">
        <v>19.008264459999999</v>
      </c>
      <c r="H39" s="38">
        <v>42</v>
      </c>
      <c r="J39" s="38">
        <v>10</v>
      </c>
      <c r="K39" s="38">
        <v>4</v>
      </c>
      <c r="Q39" s="38">
        <v>10</v>
      </c>
      <c r="R39" s="38">
        <v>38</v>
      </c>
      <c r="Y39" s="38">
        <v>1</v>
      </c>
      <c r="AA39" s="38">
        <v>1</v>
      </c>
      <c r="AB39" s="38">
        <v>30</v>
      </c>
      <c r="AF39" s="38">
        <v>2</v>
      </c>
      <c r="AI39" s="38">
        <v>32</v>
      </c>
      <c r="AJ39" s="38">
        <v>1</v>
      </c>
      <c r="AK39" s="38">
        <v>17</v>
      </c>
      <c r="AM39" s="38">
        <v>13</v>
      </c>
      <c r="AO39" s="38">
        <v>2</v>
      </c>
      <c r="AR39" s="38">
        <v>32</v>
      </c>
      <c r="AS39" s="38">
        <v>1</v>
      </c>
      <c r="AT39" s="38">
        <v>1</v>
      </c>
      <c r="AX39" s="38">
        <v>2</v>
      </c>
      <c r="BC39" s="38">
        <v>51</v>
      </c>
      <c r="BE39" s="38">
        <v>2</v>
      </c>
      <c r="BH39" s="38">
        <v>22</v>
      </c>
      <c r="BJ39" s="38">
        <v>3</v>
      </c>
      <c r="BL39" s="38">
        <v>10</v>
      </c>
      <c r="BM39" s="38">
        <v>5</v>
      </c>
      <c r="BO39" s="38">
        <v>2</v>
      </c>
      <c r="BQ39" s="38">
        <v>3</v>
      </c>
      <c r="BS39" s="38">
        <v>26</v>
      </c>
      <c r="BU39" s="38">
        <f t="shared" si="0"/>
        <v>363</v>
      </c>
      <c r="BV39" s="40">
        <f t="shared" si="1"/>
        <v>19.008264462809919</v>
      </c>
      <c r="BX39" s="38">
        <f t="shared" si="2"/>
        <v>35.5</v>
      </c>
    </row>
    <row r="40" spans="1:76" ht="8.4" x14ac:dyDescent="0.15">
      <c r="A40" s="38">
        <v>36.5</v>
      </c>
      <c r="B40" s="38">
        <v>100</v>
      </c>
      <c r="C40" s="38">
        <v>68</v>
      </c>
      <c r="D40" s="38">
        <v>8.5</v>
      </c>
      <c r="E40" s="40">
        <v>30</v>
      </c>
      <c r="F40" s="40">
        <v>10.29411765</v>
      </c>
      <c r="G40" s="38">
        <v>3</v>
      </c>
      <c r="H40" s="38">
        <v>8</v>
      </c>
      <c r="J40" s="38">
        <v>3</v>
      </c>
      <c r="K40" s="38">
        <v>1</v>
      </c>
      <c r="Q40" s="38">
        <v>4</v>
      </c>
      <c r="R40" s="38">
        <v>3</v>
      </c>
      <c r="Z40" s="38">
        <v>1</v>
      </c>
      <c r="AB40" s="38">
        <v>4</v>
      </c>
      <c r="AH40" s="38">
        <v>1</v>
      </c>
      <c r="AI40" s="38">
        <v>7</v>
      </c>
      <c r="AL40" s="38">
        <v>1</v>
      </c>
      <c r="AM40" s="38">
        <v>3</v>
      </c>
      <c r="AR40" s="38">
        <v>10</v>
      </c>
      <c r="BB40" s="38">
        <v>1</v>
      </c>
      <c r="BC40" s="38">
        <v>7</v>
      </c>
      <c r="BH40" s="38">
        <v>1</v>
      </c>
      <c r="BL40" s="38">
        <v>3</v>
      </c>
      <c r="BM40" s="38">
        <v>1</v>
      </c>
      <c r="BO40" s="38">
        <v>1</v>
      </c>
      <c r="BR40" s="38">
        <v>1</v>
      </c>
      <c r="BS40" s="38">
        <v>4</v>
      </c>
      <c r="BU40" s="38">
        <f t="shared" si="0"/>
        <v>68</v>
      </c>
      <c r="BV40" s="40">
        <f t="shared" si="1"/>
        <v>10.294117647058824</v>
      </c>
      <c r="BX40" s="38">
        <f t="shared" si="2"/>
        <v>36.5</v>
      </c>
    </row>
    <row r="41" spans="1:76" ht="8.4" x14ac:dyDescent="0.15">
      <c r="A41" s="38">
        <v>37.5</v>
      </c>
      <c r="B41" s="38">
        <v>100</v>
      </c>
      <c r="C41" s="38">
        <v>137</v>
      </c>
      <c r="D41" s="38">
        <v>14.2</v>
      </c>
      <c r="E41" s="40">
        <v>27.272727270000001</v>
      </c>
      <c r="F41" s="40">
        <v>8.0291970799999994</v>
      </c>
      <c r="G41" s="38">
        <v>1</v>
      </c>
      <c r="H41" s="38">
        <v>12</v>
      </c>
      <c r="I41" s="38">
        <v>1</v>
      </c>
      <c r="J41" s="38">
        <v>6</v>
      </c>
      <c r="P41" s="38">
        <v>1</v>
      </c>
      <c r="Q41" s="38">
        <v>12</v>
      </c>
      <c r="R41" s="38">
        <v>6</v>
      </c>
      <c r="AB41" s="38">
        <v>8</v>
      </c>
      <c r="AF41" s="38">
        <v>4</v>
      </c>
      <c r="AH41" s="38">
        <v>1</v>
      </c>
      <c r="AI41" s="38">
        <v>16</v>
      </c>
      <c r="AK41" s="38">
        <v>2</v>
      </c>
      <c r="AR41" s="38">
        <v>32</v>
      </c>
      <c r="AS41" s="38">
        <v>1</v>
      </c>
      <c r="BC41" s="38">
        <v>9</v>
      </c>
      <c r="BE41" s="38">
        <v>1</v>
      </c>
      <c r="BF41" s="38">
        <v>1</v>
      </c>
      <c r="BH41" s="38">
        <v>8</v>
      </c>
      <c r="BL41" s="38">
        <v>9</v>
      </c>
      <c r="BM41" s="38">
        <v>2</v>
      </c>
      <c r="BN41" s="38">
        <v>1</v>
      </c>
      <c r="BS41" s="38">
        <v>3</v>
      </c>
      <c r="BU41" s="38">
        <f t="shared" si="0"/>
        <v>137</v>
      </c>
      <c r="BV41" s="40">
        <f t="shared" si="1"/>
        <v>8.0291970802919703</v>
      </c>
      <c r="BX41" s="38">
        <f t="shared" si="2"/>
        <v>37.5</v>
      </c>
    </row>
    <row r="42" spans="1:76" ht="8.4" x14ac:dyDescent="0.15">
      <c r="A42" s="38">
        <v>38.5</v>
      </c>
      <c r="B42" s="38">
        <v>100</v>
      </c>
      <c r="C42" s="38">
        <v>518</v>
      </c>
      <c r="D42" s="38">
        <v>47.1</v>
      </c>
      <c r="E42" s="40">
        <v>25.609756099999998</v>
      </c>
      <c r="F42" s="40">
        <v>8.3011583009999992</v>
      </c>
      <c r="G42" s="38">
        <v>2</v>
      </c>
      <c r="H42" s="38">
        <v>67</v>
      </c>
      <c r="J42" s="38">
        <v>15</v>
      </c>
      <c r="K42" s="38">
        <v>6</v>
      </c>
      <c r="L42" s="38">
        <v>1</v>
      </c>
      <c r="M42" s="38">
        <v>1</v>
      </c>
      <c r="P42" s="38">
        <v>2</v>
      </c>
      <c r="Q42" s="38">
        <v>22</v>
      </c>
      <c r="R42" s="38">
        <v>21</v>
      </c>
      <c r="T42" s="38">
        <v>1</v>
      </c>
      <c r="U42" s="38">
        <v>1</v>
      </c>
      <c r="W42" s="38">
        <v>1</v>
      </c>
      <c r="Z42" s="38">
        <v>2</v>
      </c>
      <c r="AB42" s="38">
        <v>47</v>
      </c>
      <c r="AD42" s="38">
        <v>1</v>
      </c>
      <c r="AF42" s="38">
        <v>12</v>
      </c>
      <c r="AH42" s="38">
        <v>1</v>
      </c>
      <c r="AI42" s="38">
        <v>61</v>
      </c>
      <c r="AK42" s="38">
        <v>2</v>
      </c>
      <c r="AL42" s="38">
        <v>1</v>
      </c>
      <c r="AM42" s="38">
        <v>14</v>
      </c>
      <c r="AO42" s="38">
        <v>1</v>
      </c>
      <c r="AR42" s="38">
        <v>90</v>
      </c>
      <c r="AS42" s="38">
        <v>2</v>
      </c>
      <c r="AT42" s="38">
        <v>1</v>
      </c>
      <c r="AX42" s="38">
        <v>1</v>
      </c>
      <c r="AY42" s="38">
        <v>1</v>
      </c>
      <c r="AZ42" s="38">
        <v>1</v>
      </c>
      <c r="BB42" s="38">
        <v>2</v>
      </c>
      <c r="BC42" s="38">
        <v>41</v>
      </c>
      <c r="BE42" s="38">
        <v>4</v>
      </c>
      <c r="BH42" s="38">
        <v>16</v>
      </c>
      <c r="BI42" s="38">
        <v>2</v>
      </c>
      <c r="BK42" s="38">
        <v>2</v>
      </c>
      <c r="BL42" s="38">
        <v>39</v>
      </c>
      <c r="BM42" s="38">
        <v>2</v>
      </c>
      <c r="BQ42" s="38">
        <v>9</v>
      </c>
      <c r="BR42" s="38">
        <v>1</v>
      </c>
      <c r="BS42" s="38">
        <v>22</v>
      </c>
      <c r="BU42" s="38">
        <f t="shared" si="0"/>
        <v>518</v>
      </c>
      <c r="BV42" s="40">
        <f t="shared" si="1"/>
        <v>8.301158301158301</v>
      </c>
      <c r="BX42" s="38">
        <f t="shared" si="2"/>
        <v>38.5</v>
      </c>
    </row>
    <row r="43" spans="1:76" ht="8.4" x14ac:dyDescent="0.15">
      <c r="A43" s="38">
        <v>39.5</v>
      </c>
      <c r="B43" s="38">
        <v>75</v>
      </c>
      <c r="C43" s="38">
        <v>409</v>
      </c>
      <c r="D43" s="38">
        <v>72.2</v>
      </c>
      <c r="E43" s="40">
        <v>38.356164380000003</v>
      </c>
      <c r="F43" s="40">
        <v>5.6234718829999997</v>
      </c>
      <c r="G43" s="38">
        <v>10</v>
      </c>
      <c r="H43" s="38">
        <v>64</v>
      </c>
      <c r="J43" s="38">
        <v>15</v>
      </c>
      <c r="K43" s="38">
        <v>1</v>
      </c>
      <c r="P43" s="38">
        <v>2</v>
      </c>
      <c r="Q43" s="38">
        <v>30</v>
      </c>
      <c r="R43" s="38">
        <v>28</v>
      </c>
      <c r="T43" s="38">
        <v>1</v>
      </c>
      <c r="Z43" s="38">
        <v>2</v>
      </c>
      <c r="AB43" s="38">
        <v>18</v>
      </c>
      <c r="AF43" s="38">
        <v>10</v>
      </c>
      <c r="AH43" s="38">
        <v>4</v>
      </c>
      <c r="AI43" s="38">
        <v>45</v>
      </c>
      <c r="AK43" s="38">
        <v>1</v>
      </c>
      <c r="AL43" s="38">
        <v>3</v>
      </c>
      <c r="AM43" s="38">
        <v>3</v>
      </c>
      <c r="AR43" s="38">
        <v>74</v>
      </c>
      <c r="AS43" s="38">
        <v>4</v>
      </c>
      <c r="AT43" s="38">
        <v>2</v>
      </c>
      <c r="AW43" s="38">
        <v>2</v>
      </c>
      <c r="BB43" s="38">
        <v>3</v>
      </c>
      <c r="BC43" s="38">
        <v>22</v>
      </c>
      <c r="BE43" s="38">
        <v>3</v>
      </c>
      <c r="BH43" s="38">
        <v>12</v>
      </c>
      <c r="BK43" s="38">
        <v>1</v>
      </c>
      <c r="BL43" s="38">
        <v>27</v>
      </c>
      <c r="BN43" s="38">
        <v>1</v>
      </c>
      <c r="BQ43" s="38">
        <v>7</v>
      </c>
      <c r="BR43" s="38">
        <v>3</v>
      </c>
      <c r="BS43" s="38">
        <v>11</v>
      </c>
      <c r="BU43" s="38">
        <f t="shared" si="0"/>
        <v>409</v>
      </c>
      <c r="BV43" s="40">
        <f t="shared" si="1"/>
        <v>5.6234718826405867</v>
      </c>
      <c r="BX43" s="38">
        <f t="shared" si="2"/>
        <v>39.5</v>
      </c>
    </row>
    <row r="44" spans="1:76" ht="8.4" x14ac:dyDescent="0.15">
      <c r="A44" s="38">
        <v>40.5</v>
      </c>
      <c r="B44" s="38">
        <v>100</v>
      </c>
      <c r="C44" s="38">
        <v>233</v>
      </c>
      <c r="D44" s="38">
        <v>15.5</v>
      </c>
      <c r="E44" s="40">
        <v>25.641025639999999</v>
      </c>
      <c r="F44" s="40">
        <v>16.309012880000001</v>
      </c>
      <c r="H44" s="38">
        <v>23</v>
      </c>
      <c r="J44" s="38">
        <v>14</v>
      </c>
      <c r="K44" s="38">
        <v>3</v>
      </c>
      <c r="P44" s="38">
        <v>1</v>
      </c>
      <c r="Q44" s="38">
        <v>8</v>
      </c>
      <c r="R44" s="38">
        <v>10</v>
      </c>
      <c r="AB44" s="38">
        <v>25</v>
      </c>
      <c r="AH44" s="38">
        <v>2</v>
      </c>
      <c r="AI44" s="38">
        <v>29</v>
      </c>
      <c r="AK44" s="38">
        <v>3</v>
      </c>
      <c r="AL44" s="38">
        <v>4</v>
      </c>
      <c r="AM44" s="38">
        <v>3</v>
      </c>
      <c r="AO44" s="38">
        <v>2</v>
      </c>
      <c r="AR44" s="38">
        <v>39</v>
      </c>
      <c r="AX44" s="38">
        <v>2</v>
      </c>
      <c r="AZ44" s="38">
        <v>1</v>
      </c>
      <c r="BB44" s="38">
        <v>2</v>
      </c>
      <c r="BC44" s="38">
        <v>35</v>
      </c>
      <c r="BG44" s="38">
        <v>1</v>
      </c>
      <c r="BH44" s="38">
        <v>4</v>
      </c>
      <c r="BL44" s="38">
        <v>7</v>
      </c>
      <c r="BM44" s="38">
        <v>2</v>
      </c>
      <c r="BQ44" s="38">
        <v>1</v>
      </c>
      <c r="BR44" s="38">
        <v>2</v>
      </c>
      <c r="BS44" s="38">
        <v>10</v>
      </c>
      <c r="BU44" s="38">
        <f t="shared" si="0"/>
        <v>233</v>
      </c>
      <c r="BV44" s="40">
        <f t="shared" si="1"/>
        <v>16.309012875536482</v>
      </c>
      <c r="BX44" s="38">
        <f t="shared" si="2"/>
        <v>40.5</v>
      </c>
    </row>
    <row r="45" spans="1:76" ht="8.4" x14ac:dyDescent="0.15">
      <c r="A45" s="38">
        <v>41.5</v>
      </c>
      <c r="B45" s="38">
        <v>100</v>
      </c>
      <c r="C45" s="38">
        <v>523</v>
      </c>
      <c r="D45" s="38">
        <v>46.6</v>
      </c>
      <c r="E45" s="40">
        <v>33.333333330000002</v>
      </c>
      <c r="F45" s="40">
        <v>13.7667304</v>
      </c>
      <c r="H45" s="38">
        <v>57</v>
      </c>
      <c r="J45" s="38">
        <v>3</v>
      </c>
      <c r="K45" s="38">
        <v>4</v>
      </c>
      <c r="P45" s="38">
        <v>7</v>
      </c>
      <c r="Q45" s="38">
        <v>18</v>
      </c>
      <c r="R45" s="38">
        <v>29</v>
      </c>
      <c r="U45" s="38">
        <v>1</v>
      </c>
      <c r="X45" s="38">
        <v>3</v>
      </c>
      <c r="AA45" s="38">
        <v>1</v>
      </c>
      <c r="AB45" s="38">
        <v>70</v>
      </c>
      <c r="AH45" s="38">
        <v>2</v>
      </c>
      <c r="AI45" s="38">
        <v>58</v>
      </c>
      <c r="AK45" s="38">
        <v>4</v>
      </c>
      <c r="AM45" s="38">
        <v>12</v>
      </c>
      <c r="AO45" s="38">
        <v>7</v>
      </c>
      <c r="AR45" s="38">
        <v>91</v>
      </c>
      <c r="AV45" s="38">
        <v>3</v>
      </c>
      <c r="AX45" s="38">
        <v>6</v>
      </c>
      <c r="BA45" s="38">
        <v>1</v>
      </c>
      <c r="BC45" s="38">
        <v>67</v>
      </c>
      <c r="BE45" s="38">
        <v>9</v>
      </c>
      <c r="BG45" s="38">
        <v>9</v>
      </c>
      <c r="BH45" s="38">
        <v>28</v>
      </c>
      <c r="BI45" s="38">
        <v>1</v>
      </c>
      <c r="BK45" s="38">
        <v>5</v>
      </c>
      <c r="BL45" s="38">
        <v>4</v>
      </c>
      <c r="BM45" s="38">
        <v>2</v>
      </c>
      <c r="BO45" s="38">
        <v>3</v>
      </c>
      <c r="BQ45" s="38">
        <v>2</v>
      </c>
      <c r="BR45" s="38">
        <v>5</v>
      </c>
      <c r="BS45" s="38">
        <v>11</v>
      </c>
      <c r="BU45" s="38">
        <f t="shared" si="0"/>
        <v>523</v>
      </c>
      <c r="BV45" s="40">
        <f t="shared" si="1"/>
        <v>13.766730401529637</v>
      </c>
      <c r="BX45" s="38">
        <f t="shared" si="2"/>
        <v>41.5</v>
      </c>
    </row>
    <row r="46" spans="1:76" ht="8.4" x14ac:dyDescent="0.15">
      <c r="A46" s="38">
        <v>42.5</v>
      </c>
      <c r="B46" s="38">
        <v>100</v>
      </c>
      <c r="C46" s="38">
        <v>523</v>
      </c>
      <c r="D46" s="38">
        <v>56.5</v>
      </c>
      <c r="E46" s="40">
        <v>47.540983609999998</v>
      </c>
      <c r="F46" s="40">
        <v>13.7667304</v>
      </c>
      <c r="G46" s="38">
        <v>1</v>
      </c>
      <c r="H46" s="38">
        <v>60</v>
      </c>
      <c r="J46" s="38">
        <v>7</v>
      </c>
      <c r="K46" s="38">
        <v>4</v>
      </c>
      <c r="P46" s="38">
        <v>8</v>
      </c>
      <c r="Q46" s="38">
        <v>32</v>
      </c>
      <c r="R46" s="38">
        <v>29</v>
      </c>
      <c r="X46" s="38">
        <v>2</v>
      </c>
      <c r="AB46" s="38">
        <v>64</v>
      </c>
      <c r="AH46" s="38">
        <v>2</v>
      </c>
      <c r="AI46" s="38">
        <v>32</v>
      </c>
      <c r="AK46" s="38">
        <v>6</v>
      </c>
      <c r="AM46" s="38">
        <v>9</v>
      </c>
      <c r="AO46" s="38">
        <v>8</v>
      </c>
      <c r="AQ46" s="38">
        <v>1</v>
      </c>
      <c r="AR46" s="38">
        <v>91</v>
      </c>
      <c r="AX46" s="38">
        <v>2</v>
      </c>
      <c r="AY46" s="38">
        <v>1</v>
      </c>
      <c r="BC46" s="38">
        <v>66</v>
      </c>
      <c r="BE46" s="38">
        <v>10</v>
      </c>
      <c r="BG46" s="38">
        <v>4</v>
      </c>
      <c r="BH46" s="38">
        <v>35</v>
      </c>
      <c r="BK46" s="38">
        <v>6</v>
      </c>
      <c r="BL46" s="38">
        <v>9</v>
      </c>
      <c r="BM46" s="38">
        <v>15</v>
      </c>
      <c r="BN46" s="38">
        <v>1</v>
      </c>
      <c r="BO46" s="38">
        <v>2</v>
      </c>
      <c r="BR46" s="38">
        <v>6</v>
      </c>
      <c r="BS46" s="38">
        <v>10</v>
      </c>
      <c r="BU46" s="38">
        <f t="shared" si="0"/>
        <v>523</v>
      </c>
      <c r="BV46" s="40">
        <f t="shared" si="1"/>
        <v>13.766730401529637</v>
      </c>
      <c r="BX46" s="38">
        <f t="shared" si="2"/>
        <v>42.5</v>
      </c>
    </row>
    <row r="47" spans="1:76" ht="8.4" x14ac:dyDescent="0.15">
      <c r="A47" s="38">
        <v>43.5</v>
      </c>
      <c r="B47" s="38">
        <v>100</v>
      </c>
      <c r="C47" s="38">
        <v>500</v>
      </c>
      <c r="D47" s="38">
        <v>47.3</v>
      </c>
      <c r="E47" s="40">
        <v>36.781609199999998</v>
      </c>
      <c r="F47" s="40">
        <v>14.8</v>
      </c>
      <c r="G47" s="38">
        <v>5</v>
      </c>
      <c r="H47" s="38">
        <v>70</v>
      </c>
      <c r="J47" s="38">
        <v>1</v>
      </c>
      <c r="K47" s="38">
        <v>7</v>
      </c>
      <c r="P47" s="38">
        <v>2</v>
      </c>
      <c r="Q47" s="38">
        <v>28</v>
      </c>
      <c r="R47" s="38">
        <v>32</v>
      </c>
      <c r="AB47" s="38">
        <v>56</v>
      </c>
      <c r="AH47" s="38">
        <v>1</v>
      </c>
      <c r="AI47" s="38">
        <v>55</v>
      </c>
      <c r="AK47" s="38">
        <v>1</v>
      </c>
      <c r="AM47" s="38">
        <v>4</v>
      </c>
      <c r="AO47" s="38">
        <v>1</v>
      </c>
      <c r="AQ47" s="38">
        <v>1</v>
      </c>
      <c r="AR47" s="38">
        <v>85</v>
      </c>
      <c r="AV47" s="38">
        <v>1</v>
      </c>
      <c r="AX47" s="38">
        <v>5</v>
      </c>
      <c r="BC47" s="38">
        <v>73</v>
      </c>
      <c r="BE47" s="38">
        <v>1</v>
      </c>
      <c r="BF47" s="38">
        <v>2</v>
      </c>
      <c r="BH47" s="38">
        <v>37</v>
      </c>
      <c r="BK47" s="38">
        <v>3</v>
      </c>
      <c r="BL47" s="38">
        <v>8</v>
      </c>
      <c r="BM47" s="38">
        <v>2</v>
      </c>
      <c r="BN47" s="38">
        <v>1</v>
      </c>
      <c r="BO47" s="38">
        <v>2</v>
      </c>
      <c r="BS47" s="38">
        <v>16</v>
      </c>
      <c r="BU47" s="38">
        <f t="shared" si="0"/>
        <v>500</v>
      </c>
      <c r="BV47" s="40">
        <f t="shared" si="1"/>
        <v>14.8</v>
      </c>
      <c r="BX47" s="38">
        <f t="shared" si="2"/>
        <v>43.5</v>
      </c>
    </row>
    <row r="48" spans="1:76" ht="8.4" x14ac:dyDescent="0.15">
      <c r="A48" s="38">
        <v>44.5</v>
      </c>
      <c r="B48" s="38">
        <v>100</v>
      </c>
      <c r="C48" s="38">
        <v>496</v>
      </c>
      <c r="D48" s="38">
        <v>63.5</v>
      </c>
      <c r="E48" s="40">
        <v>46.987951809999998</v>
      </c>
      <c r="F48" s="40">
        <v>10.28225806</v>
      </c>
      <c r="G48" s="38">
        <v>1</v>
      </c>
      <c r="H48" s="38">
        <v>75</v>
      </c>
      <c r="J48" s="38">
        <v>2</v>
      </c>
      <c r="K48" s="38">
        <v>6</v>
      </c>
      <c r="P48" s="38">
        <v>3</v>
      </c>
      <c r="Q48" s="38">
        <v>18</v>
      </c>
      <c r="R48" s="38">
        <v>39</v>
      </c>
      <c r="Z48" s="38">
        <v>1</v>
      </c>
      <c r="AA48" s="38">
        <v>1</v>
      </c>
      <c r="AB48" s="38">
        <v>58</v>
      </c>
      <c r="AH48" s="38">
        <v>1</v>
      </c>
      <c r="AI48" s="38">
        <v>44</v>
      </c>
      <c r="AK48" s="38">
        <v>4</v>
      </c>
      <c r="AM48" s="38">
        <v>10</v>
      </c>
      <c r="AO48" s="38">
        <v>2</v>
      </c>
      <c r="AR48" s="38">
        <v>86</v>
      </c>
      <c r="AW48" s="38">
        <v>1</v>
      </c>
      <c r="AX48" s="38">
        <v>4</v>
      </c>
      <c r="BC48" s="38">
        <v>46</v>
      </c>
      <c r="BE48" s="38">
        <v>9</v>
      </c>
      <c r="BF48" s="38">
        <v>1</v>
      </c>
      <c r="BG48" s="38">
        <v>3</v>
      </c>
      <c r="BH48" s="38">
        <v>40</v>
      </c>
      <c r="BI48" s="38">
        <v>6</v>
      </c>
      <c r="BK48" s="38">
        <v>5</v>
      </c>
      <c r="BL48" s="38">
        <v>10</v>
      </c>
      <c r="BM48" s="38">
        <v>8</v>
      </c>
      <c r="BO48" s="38">
        <v>2</v>
      </c>
      <c r="BR48" s="38">
        <v>4</v>
      </c>
      <c r="BS48" s="38">
        <v>6</v>
      </c>
      <c r="BU48" s="38">
        <f t="shared" si="0"/>
        <v>496</v>
      </c>
      <c r="BV48" s="40">
        <f t="shared" si="1"/>
        <v>10.28225806451613</v>
      </c>
      <c r="BX48" s="38">
        <f t="shared" si="2"/>
        <v>44.5</v>
      </c>
    </row>
    <row r="49" spans="1:76" ht="8.4" x14ac:dyDescent="0.15">
      <c r="A49" s="38">
        <v>45.5</v>
      </c>
      <c r="B49" s="38">
        <v>50</v>
      </c>
      <c r="C49" s="38">
        <v>355</v>
      </c>
      <c r="D49" s="38">
        <v>52.9</v>
      </c>
      <c r="E49" s="40">
        <v>46.666666669999998</v>
      </c>
      <c r="F49" s="40">
        <v>13.239436619999999</v>
      </c>
      <c r="G49" s="38">
        <v>1</v>
      </c>
      <c r="H49" s="38">
        <v>51</v>
      </c>
      <c r="J49" s="38">
        <v>1</v>
      </c>
      <c r="K49" s="38">
        <v>5</v>
      </c>
      <c r="P49" s="38">
        <v>2</v>
      </c>
      <c r="Q49" s="38">
        <v>16</v>
      </c>
      <c r="R49" s="38">
        <v>21</v>
      </c>
      <c r="AB49" s="38">
        <v>43</v>
      </c>
      <c r="AG49" s="38">
        <v>1</v>
      </c>
      <c r="AH49" s="38">
        <v>2</v>
      </c>
      <c r="AI49" s="38">
        <v>24</v>
      </c>
      <c r="AK49" s="38">
        <v>2</v>
      </c>
      <c r="AM49" s="38">
        <v>7</v>
      </c>
      <c r="AO49" s="38">
        <v>6</v>
      </c>
      <c r="AR49" s="38">
        <v>49</v>
      </c>
      <c r="AV49" s="38">
        <v>1</v>
      </c>
      <c r="AX49" s="38">
        <v>1</v>
      </c>
      <c r="AY49" s="38">
        <v>1</v>
      </c>
      <c r="AZ49" s="38">
        <v>1</v>
      </c>
      <c r="BC49" s="38">
        <v>45</v>
      </c>
      <c r="BE49" s="38">
        <v>6</v>
      </c>
      <c r="BG49" s="38">
        <v>3</v>
      </c>
      <c r="BH49" s="38">
        <v>30</v>
      </c>
      <c r="BJ49" s="38">
        <v>5</v>
      </c>
      <c r="BK49" s="38">
        <v>4</v>
      </c>
      <c r="BL49" s="38">
        <v>11</v>
      </c>
      <c r="BM49" s="38">
        <v>3</v>
      </c>
      <c r="BN49" s="38">
        <v>1</v>
      </c>
      <c r="BS49" s="38">
        <v>12</v>
      </c>
      <c r="BU49" s="38">
        <f t="shared" si="0"/>
        <v>355</v>
      </c>
      <c r="BV49" s="40">
        <f t="shared" si="1"/>
        <v>13.23943661971831</v>
      </c>
      <c r="BX49" s="38">
        <f t="shared" si="2"/>
        <v>45.5</v>
      </c>
    </row>
    <row r="50" spans="1:76" ht="8.4" x14ac:dyDescent="0.15">
      <c r="A50" s="38">
        <v>46.5</v>
      </c>
      <c r="B50" s="38">
        <v>75</v>
      </c>
      <c r="C50" s="38">
        <v>485</v>
      </c>
      <c r="D50" s="38">
        <v>54.8</v>
      </c>
      <c r="E50" s="40">
        <v>49.180327869999999</v>
      </c>
      <c r="F50" s="40">
        <v>9.484536082</v>
      </c>
      <c r="H50" s="38">
        <v>68</v>
      </c>
      <c r="J50" s="38">
        <v>8</v>
      </c>
      <c r="K50" s="38">
        <v>4</v>
      </c>
      <c r="Q50" s="38">
        <v>31</v>
      </c>
      <c r="R50" s="38">
        <v>30</v>
      </c>
      <c r="AB50" s="38">
        <v>57</v>
      </c>
      <c r="AC50" s="38">
        <v>1</v>
      </c>
      <c r="AH50" s="38">
        <v>1</v>
      </c>
      <c r="AI50" s="38">
        <v>31</v>
      </c>
      <c r="AL50" s="38">
        <v>1</v>
      </c>
      <c r="AM50" s="38">
        <v>11</v>
      </c>
      <c r="AO50" s="38">
        <v>3</v>
      </c>
      <c r="AR50" s="38">
        <v>93</v>
      </c>
      <c r="AX50" s="38">
        <v>5</v>
      </c>
      <c r="AZ50" s="38">
        <v>2</v>
      </c>
      <c r="BA50" s="38">
        <v>1</v>
      </c>
      <c r="BC50" s="38">
        <v>46</v>
      </c>
      <c r="BE50" s="38">
        <v>7</v>
      </c>
      <c r="BG50" s="38">
        <v>6</v>
      </c>
      <c r="BH50" s="38">
        <v>37</v>
      </c>
      <c r="BJ50" s="38">
        <v>7</v>
      </c>
      <c r="BK50" s="38">
        <v>6</v>
      </c>
      <c r="BL50" s="38">
        <v>10</v>
      </c>
      <c r="BM50" s="38">
        <v>6</v>
      </c>
      <c r="BO50" s="38">
        <v>2</v>
      </c>
      <c r="BQ50" s="38">
        <v>1</v>
      </c>
      <c r="BS50" s="38">
        <v>10</v>
      </c>
      <c r="BU50" s="38">
        <f t="shared" si="0"/>
        <v>485</v>
      </c>
      <c r="BV50" s="40">
        <f t="shared" si="1"/>
        <v>9.4845360824742269</v>
      </c>
      <c r="BX50" s="38">
        <f t="shared" si="2"/>
        <v>46.5</v>
      </c>
    </row>
    <row r="51" spans="1:76" ht="8.4" x14ac:dyDescent="0.15">
      <c r="A51" s="38">
        <v>47.5</v>
      </c>
      <c r="B51" s="38">
        <v>75</v>
      </c>
      <c r="C51" s="38">
        <v>596</v>
      </c>
      <c r="D51" s="38">
        <v>58.3</v>
      </c>
      <c r="E51" s="40">
        <v>42.352941180000002</v>
      </c>
      <c r="F51" s="40">
        <v>13.75838926</v>
      </c>
      <c r="G51" s="38">
        <v>2</v>
      </c>
      <c r="H51" s="38">
        <v>91</v>
      </c>
      <c r="J51" s="38">
        <v>4</v>
      </c>
      <c r="K51" s="38">
        <v>4</v>
      </c>
      <c r="P51" s="38">
        <v>1</v>
      </c>
      <c r="Q51" s="38">
        <v>29</v>
      </c>
      <c r="R51" s="38">
        <v>36</v>
      </c>
      <c r="U51" s="38">
        <v>1</v>
      </c>
      <c r="X51" s="38">
        <v>6</v>
      </c>
      <c r="AB51" s="38">
        <v>64</v>
      </c>
      <c r="AD51" s="38">
        <v>1</v>
      </c>
      <c r="AI51" s="38">
        <v>49</v>
      </c>
      <c r="AJ51" s="38">
        <v>1</v>
      </c>
      <c r="AK51" s="38">
        <v>11</v>
      </c>
      <c r="AM51" s="38">
        <v>16</v>
      </c>
      <c r="AO51" s="38">
        <v>9</v>
      </c>
      <c r="AR51" s="38">
        <v>72</v>
      </c>
      <c r="AV51" s="38">
        <v>1</v>
      </c>
      <c r="AX51" s="38">
        <v>5</v>
      </c>
      <c r="AZ51" s="38">
        <v>1</v>
      </c>
      <c r="BC51" s="38">
        <v>71</v>
      </c>
      <c r="BE51" s="38">
        <v>14</v>
      </c>
      <c r="BG51" s="38">
        <v>10</v>
      </c>
      <c r="BH51" s="38">
        <v>32</v>
      </c>
      <c r="BI51" s="38">
        <v>7</v>
      </c>
      <c r="BJ51" s="38">
        <v>6</v>
      </c>
      <c r="BK51" s="38">
        <v>11</v>
      </c>
      <c r="BL51" s="38">
        <v>14</v>
      </c>
      <c r="BM51" s="38">
        <v>8</v>
      </c>
      <c r="BO51" s="38">
        <v>1</v>
      </c>
      <c r="BS51" s="38">
        <v>18</v>
      </c>
      <c r="BU51" s="38">
        <f t="shared" si="0"/>
        <v>596</v>
      </c>
      <c r="BV51" s="40">
        <f t="shared" si="1"/>
        <v>13.758389261744966</v>
      </c>
      <c r="BX51" s="38">
        <f t="shared" si="2"/>
        <v>47.5</v>
      </c>
    </row>
    <row r="52" spans="1:76" ht="8.4" x14ac:dyDescent="0.15">
      <c r="A52" s="38">
        <v>48.5</v>
      </c>
      <c r="B52" s="38">
        <v>75</v>
      </c>
      <c r="C52" s="38">
        <v>464</v>
      </c>
      <c r="D52" s="38">
        <v>63.7</v>
      </c>
      <c r="E52" s="40">
        <v>52.083333330000002</v>
      </c>
      <c r="F52" s="40">
        <v>15.73275862</v>
      </c>
      <c r="H52" s="38">
        <v>65</v>
      </c>
      <c r="J52" s="38">
        <v>3</v>
      </c>
      <c r="K52" s="38">
        <v>9</v>
      </c>
      <c r="P52" s="38">
        <v>1</v>
      </c>
      <c r="Q52" s="38">
        <v>20</v>
      </c>
      <c r="R52" s="38">
        <v>25</v>
      </c>
      <c r="AB52" s="38">
        <v>70</v>
      </c>
      <c r="AF52" s="38">
        <v>1</v>
      </c>
      <c r="AI52" s="38">
        <v>23</v>
      </c>
      <c r="AK52" s="38">
        <v>5</v>
      </c>
      <c r="AM52" s="38">
        <v>7</v>
      </c>
      <c r="AO52" s="38">
        <v>1</v>
      </c>
      <c r="AP52" s="38">
        <v>1</v>
      </c>
      <c r="AR52" s="38">
        <v>69</v>
      </c>
      <c r="AV52" s="38">
        <v>1</v>
      </c>
      <c r="AX52" s="38">
        <v>1</v>
      </c>
      <c r="BC52" s="38">
        <v>68</v>
      </c>
      <c r="BE52" s="38">
        <v>12</v>
      </c>
      <c r="BF52" s="38">
        <v>1</v>
      </c>
      <c r="BG52" s="38">
        <v>4</v>
      </c>
      <c r="BH52" s="38">
        <v>27</v>
      </c>
      <c r="BI52" s="38">
        <v>2</v>
      </c>
      <c r="BJ52" s="38">
        <v>6</v>
      </c>
      <c r="BK52" s="38">
        <v>7</v>
      </c>
      <c r="BL52" s="38">
        <v>5</v>
      </c>
      <c r="BM52" s="38">
        <v>6</v>
      </c>
      <c r="BN52" s="38">
        <v>2</v>
      </c>
      <c r="BQ52" s="38">
        <v>1</v>
      </c>
      <c r="BS52" s="38">
        <v>21</v>
      </c>
      <c r="BU52" s="38">
        <f t="shared" si="0"/>
        <v>464</v>
      </c>
      <c r="BV52" s="40">
        <f t="shared" si="1"/>
        <v>15.732758620689655</v>
      </c>
      <c r="BX52" s="38">
        <f t="shared" si="2"/>
        <v>48.5</v>
      </c>
    </row>
    <row r="53" spans="1:76" ht="8.4" x14ac:dyDescent="0.15">
      <c r="A53" s="38">
        <v>49.5</v>
      </c>
      <c r="B53" s="38">
        <v>75</v>
      </c>
      <c r="C53" s="38">
        <v>599</v>
      </c>
      <c r="D53" s="38">
        <v>70.3</v>
      </c>
      <c r="E53" s="40">
        <v>53.333333330000002</v>
      </c>
      <c r="F53" s="40">
        <v>13.35559265</v>
      </c>
      <c r="H53" s="38">
        <v>76</v>
      </c>
      <c r="J53" s="38">
        <v>6</v>
      </c>
      <c r="K53" s="38">
        <v>8</v>
      </c>
      <c r="P53" s="38">
        <v>1</v>
      </c>
      <c r="Q53" s="38">
        <v>28</v>
      </c>
      <c r="R53" s="38">
        <v>32</v>
      </c>
      <c r="T53" s="38">
        <v>1</v>
      </c>
      <c r="X53" s="38">
        <v>1</v>
      </c>
      <c r="Z53" s="38">
        <v>1</v>
      </c>
      <c r="AB53" s="38">
        <v>90</v>
      </c>
      <c r="AH53" s="38">
        <v>4</v>
      </c>
      <c r="AI53" s="38">
        <v>28</v>
      </c>
      <c r="AK53" s="38">
        <v>9</v>
      </c>
      <c r="AL53" s="38">
        <v>1</v>
      </c>
      <c r="AM53" s="38">
        <v>15</v>
      </c>
      <c r="AO53" s="38">
        <v>9</v>
      </c>
      <c r="AR53" s="38">
        <v>92</v>
      </c>
      <c r="AV53" s="38">
        <v>1</v>
      </c>
      <c r="BA53" s="38">
        <v>2</v>
      </c>
      <c r="BC53" s="38">
        <v>71</v>
      </c>
      <c r="BE53" s="38">
        <v>13</v>
      </c>
      <c r="BF53" s="38">
        <v>2</v>
      </c>
      <c r="BG53" s="38">
        <v>8</v>
      </c>
      <c r="BH53" s="38">
        <v>34</v>
      </c>
      <c r="BJ53" s="38">
        <v>6</v>
      </c>
      <c r="BK53" s="38">
        <v>7</v>
      </c>
      <c r="BL53" s="38">
        <v>9</v>
      </c>
      <c r="BM53" s="38">
        <v>5</v>
      </c>
      <c r="BN53" s="38">
        <v>3</v>
      </c>
      <c r="BS53" s="38">
        <v>36</v>
      </c>
      <c r="BU53" s="38">
        <f t="shared" si="0"/>
        <v>599</v>
      </c>
      <c r="BV53" s="40">
        <f t="shared" si="1"/>
        <v>13.35559265442404</v>
      </c>
      <c r="BX53" s="38">
        <f t="shared" si="2"/>
        <v>49.5</v>
      </c>
    </row>
    <row r="54" spans="1:76" ht="8.4" x14ac:dyDescent="0.15">
      <c r="A54" s="38">
        <v>50.5</v>
      </c>
      <c r="B54" s="38">
        <v>50</v>
      </c>
      <c r="C54" s="38">
        <v>556</v>
      </c>
      <c r="D54" s="38">
        <v>126.4</v>
      </c>
      <c r="E54" s="40">
        <v>54.285714290000001</v>
      </c>
      <c r="F54" s="40">
        <v>18.884892090000001</v>
      </c>
      <c r="H54" s="38">
        <v>43</v>
      </c>
      <c r="I54" s="38">
        <v>1</v>
      </c>
      <c r="J54" s="38">
        <v>4</v>
      </c>
      <c r="K54" s="38">
        <v>4</v>
      </c>
      <c r="P54" s="38">
        <v>1</v>
      </c>
      <c r="Q54" s="38">
        <v>16</v>
      </c>
      <c r="R54" s="38">
        <v>19</v>
      </c>
      <c r="U54" s="38">
        <v>1</v>
      </c>
      <c r="V54" s="38">
        <v>2</v>
      </c>
      <c r="Y54" s="38">
        <v>1</v>
      </c>
      <c r="AA54" s="38">
        <v>3</v>
      </c>
      <c r="AB54" s="38">
        <v>123</v>
      </c>
      <c r="AD54" s="38">
        <v>1</v>
      </c>
      <c r="AH54" s="38">
        <v>4</v>
      </c>
      <c r="AI54" s="38">
        <v>16</v>
      </c>
      <c r="AJ54" s="38">
        <v>1</v>
      </c>
      <c r="AK54" s="38">
        <v>11</v>
      </c>
      <c r="AM54" s="38">
        <v>15</v>
      </c>
      <c r="AO54" s="38">
        <v>16</v>
      </c>
      <c r="AR54" s="38">
        <v>47</v>
      </c>
      <c r="AV54" s="38">
        <v>4</v>
      </c>
      <c r="AX54" s="38">
        <v>7</v>
      </c>
      <c r="AZ54" s="38">
        <v>3</v>
      </c>
      <c r="BA54" s="38">
        <v>1</v>
      </c>
      <c r="BC54" s="38">
        <v>91</v>
      </c>
      <c r="BE54" s="38">
        <v>26</v>
      </c>
      <c r="BG54" s="38">
        <v>13</v>
      </c>
      <c r="BH54" s="38">
        <v>24</v>
      </c>
      <c r="BI54" s="38">
        <v>7</v>
      </c>
      <c r="BK54" s="38">
        <v>4</v>
      </c>
      <c r="BL54" s="38">
        <v>4</v>
      </c>
      <c r="BM54" s="38">
        <v>11</v>
      </c>
      <c r="BO54" s="38">
        <v>2</v>
      </c>
      <c r="BS54" s="38">
        <v>30</v>
      </c>
      <c r="BU54" s="38">
        <f t="shared" si="0"/>
        <v>556</v>
      </c>
      <c r="BV54" s="40">
        <f t="shared" si="1"/>
        <v>18.884892086330936</v>
      </c>
      <c r="BX54" s="38">
        <f t="shared" si="2"/>
        <v>50.5</v>
      </c>
    </row>
    <row r="55" spans="1:76" ht="8.4" x14ac:dyDescent="0.15">
      <c r="A55" s="38">
        <v>51.5</v>
      </c>
      <c r="B55" s="38">
        <v>25</v>
      </c>
      <c r="C55" s="38">
        <v>640</v>
      </c>
      <c r="D55" s="38">
        <v>204.3</v>
      </c>
      <c r="E55" s="40">
        <v>50.793650790000001</v>
      </c>
      <c r="F55" s="40">
        <v>19.6875</v>
      </c>
      <c r="H55" s="38">
        <v>53</v>
      </c>
      <c r="J55" s="38">
        <v>6</v>
      </c>
      <c r="K55" s="38">
        <v>3</v>
      </c>
      <c r="Q55" s="38">
        <v>27</v>
      </c>
      <c r="R55" s="38">
        <v>32</v>
      </c>
      <c r="T55" s="38">
        <v>1</v>
      </c>
      <c r="X55" s="38">
        <v>6</v>
      </c>
      <c r="AA55" s="38">
        <v>3</v>
      </c>
      <c r="AB55" s="38">
        <v>85</v>
      </c>
      <c r="AG55" s="38">
        <v>1</v>
      </c>
      <c r="AH55" s="38">
        <v>2</v>
      </c>
      <c r="AI55" s="38">
        <v>31</v>
      </c>
      <c r="AK55" s="38">
        <v>17</v>
      </c>
      <c r="AM55" s="38">
        <v>21</v>
      </c>
      <c r="AO55" s="38">
        <v>9</v>
      </c>
      <c r="AP55" s="38">
        <v>1</v>
      </c>
      <c r="AR55" s="38">
        <v>74</v>
      </c>
      <c r="AV55" s="38">
        <v>3</v>
      </c>
      <c r="AX55" s="38">
        <v>4</v>
      </c>
      <c r="AZ55" s="38">
        <v>3</v>
      </c>
      <c r="BA55" s="38">
        <v>1</v>
      </c>
      <c r="BC55" s="38">
        <v>106</v>
      </c>
      <c r="BE55" s="38">
        <v>23</v>
      </c>
      <c r="BG55" s="38">
        <v>23</v>
      </c>
      <c r="BH55" s="38">
        <v>43</v>
      </c>
      <c r="BI55" s="38">
        <v>2</v>
      </c>
      <c r="BJ55" s="38">
        <v>3</v>
      </c>
      <c r="BK55" s="38">
        <v>6</v>
      </c>
      <c r="BL55" s="38">
        <v>9</v>
      </c>
      <c r="BM55" s="38">
        <v>8</v>
      </c>
      <c r="BN55" s="38">
        <v>5</v>
      </c>
      <c r="BQ55" s="38">
        <v>2</v>
      </c>
      <c r="BS55" s="38">
        <v>27</v>
      </c>
      <c r="BU55" s="38">
        <f t="shared" si="0"/>
        <v>640</v>
      </c>
      <c r="BV55" s="40">
        <f t="shared" si="1"/>
        <v>19.6875</v>
      </c>
      <c r="BX55" s="38">
        <f t="shared" si="2"/>
        <v>51.5</v>
      </c>
    </row>
    <row r="56" spans="1:76" ht="8.4" x14ac:dyDescent="0.15">
      <c r="A56" s="38">
        <v>52.5</v>
      </c>
      <c r="B56" s="38">
        <v>50</v>
      </c>
      <c r="C56" s="38">
        <v>678</v>
      </c>
      <c r="D56" s="38">
        <v>83.3</v>
      </c>
      <c r="E56" s="40">
        <v>53.84615385</v>
      </c>
      <c r="F56" s="40">
        <v>11.94690265</v>
      </c>
      <c r="G56" s="38">
        <v>5</v>
      </c>
      <c r="H56" s="38">
        <v>85</v>
      </c>
      <c r="J56" s="38">
        <v>18</v>
      </c>
      <c r="K56" s="38">
        <v>3</v>
      </c>
      <c r="P56" s="38">
        <v>5</v>
      </c>
      <c r="Q56" s="38">
        <v>60</v>
      </c>
      <c r="R56" s="38">
        <v>35</v>
      </c>
      <c r="X56" s="38">
        <v>2</v>
      </c>
      <c r="AB56" s="38">
        <v>53</v>
      </c>
      <c r="AD56" s="38">
        <v>2</v>
      </c>
      <c r="AH56" s="38">
        <v>5</v>
      </c>
      <c r="AI56" s="38">
        <v>30</v>
      </c>
      <c r="AJ56" s="38">
        <v>1</v>
      </c>
      <c r="AK56" s="38">
        <v>6</v>
      </c>
      <c r="AM56" s="38">
        <v>16</v>
      </c>
      <c r="AO56" s="38">
        <v>10</v>
      </c>
      <c r="AR56" s="38">
        <v>144</v>
      </c>
      <c r="AU56" s="38">
        <v>1</v>
      </c>
      <c r="AV56" s="38">
        <v>3</v>
      </c>
      <c r="AX56" s="38">
        <v>5</v>
      </c>
      <c r="AY56" s="38">
        <v>1</v>
      </c>
      <c r="BA56" s="38">
        <v>1</v>
      </c>
      <c r="BB56" s="38">
        <v>1</v>
      </c>
      <c r="BC56" s="38">
        <v>75</v>
      </c>
      <c r="BE56" s="38">
        <v>11</v>
      </c>
      <c r="BG56" s="38">
        <v>8</v>
      </c>
      <c r="BH56" s="38">
        <v>46</v>
      </c>
      <c r="BI56" s="38">
        <v>1</v>
      </c>
      <c r="BK56" s="38">
        <v>6</v>
      </c>
      <c r="BL56" s="38">
        <v>9</v>
      </c>
      <c r="BM56" s="38">
        <v>3</v>
      </c>
      <c r="BN56" s="38">
        <v>2</v>
      </c>
      <c r="BO56" s="38">
        <v>1</v>
      </c>
      <c r="BQ56" s="38">
        <v>3</v>
      </c>
      <c r="BR56" s="38">
        <v>2</v>
      </c>
      <c r="BS56" s="38">
        <v>19</v>
      </c>
      <c r="BU56" s="38">
        <f t="shared" si="0"/>
        <v>678</v>
      </c>
      <c r="BV56" s="40">
        <f t="shared" si="1"/>
        <v>11.946902654867257</v>
      </c>
      <c r="BX56" s="38">
        <f t="shared" si="2"/>
        <v>52.5</v>
      </c>
    </row>
    <row r="57" spans="1:76" ht="8.4" x14ac:dyDescent="0.15">
      <c r="A57" s="38">
        <v>53.5</v>
      </c>
      <c r="B57" s="38">
        <v>100</v>
      </c>
      <c r="C57" s="38">
        <v>689</v>
      </c>
      <c r="D57" s="38">
        <v>70.3</v>
      </c>
      <c r="E57" s="40">
        <v>48.113207549999998</v>
      </c>
      <c r="F57" s="40">
        <v>12.33671988</v>
      </c>
      <c r="G57" s="38">
        <v>5</v>
      </c>
      <c r="H57" s="38">
        <v>64</v>
      </c>
      <c r="J57" s="38">
        <v>33</v>
      </c>
      <c r="K57" s="38">
        <v>18</v>
      </c>
      <c r="P57" s="38">
        <v>6</v>
      </c>
      <c r="Q57" s="38">
        <v>26</v>
      </c>
      <c r="R57" s="38">
        <v>51</v>
      </c>
      <c r="U57" s="38">
        <v>2</v>
      </c>
      <c r="V57" s="38">
        <v>1</v>
      </c>
      <c r="X57" s="38">
        <v>1</v>
      </c>
      <c r="Z57" s="38">
        <v>1</v>
      </c>
      <c r="AB57" s="38">
        <v>52</v>
      </c>
      <c r="AD57" s="38">
        <v>2</v>
      </c>
      <c r="AF57" s="38">
        <v>2</v>
      </c>
      <c r="AH57" s="38">
        <v>9</v>
      </c>
      <c r="AI57" s="38">
        <v>55</v>
      </c>
      <c r="AK57" s="38">
        <v>1</v>
      </c>
      <c r="AL57" s="38">
        <v>2</v>
      </c>
      <c r="AM57" s="38">
        <v>9</v>
      </c>
      <c r="AO57" s="38">
        <v>3</v>
      </c>
      <c r="AR57" s="38">
        <v>150</v>
      </c>
      <c r="AS57" s="38">
        <v>3</v>
      </c>
      <c r="AX57" s="38">
        <v>2</v>
      </c>
      <c r="AZ57" s="38">
        <v>1</v>
      </c>
      <c r="BC57" s="38">
        <v>84</v>
      </c>
      <c r="BE57" s="38">
        <v>9</v>
      </c>
      <c r="BG57" s="38">
        <v>1</v>
      </c>
      <c r="BH57" s="38">
        <v>37</v>
      </c>
      <c r="BI57" s="38">
        <v>1</v>
      </c>
      <c r="BK57" s="38">
        <v>6</v>
      </c>
      <c r="BL57" s="38">
        <v>18</v>
      </c>
      <c r="BM57" s="38">
        <v>4</v>
      </c>
      <c r="BN57" s="38">
        <v>1</v>
      </c>
      <c r="BQ57" s="38">
        <v>2</v>
      </c>
      <c r="BR57" s="38">
        <v>2</v>
      </c>
      <c r="BS57" s="38">
        <v>25</v>
      </c>
      <c r="BU57" s="38">
        <f t="shared" si="0"/>
        <v>689</v>
      </c>
      <c r="BV57" s="40">
        <f t="shared" si="1"/>
        <v>12.336719883889696</v>
      </c>
      <c r="BX57" s="38">
        <f t="shared" si="2"/>
        <v>53.5</v>
      </c>
    </row>
    <row r="58" spans="1:76" ht="8.4" x14ac:dyDescent="0.15">
      <c r="A58" s="38">
        <v>54.5</v>
      </c>
      <c r="B58" s="38">
        <v>100</v>
      </c>
      <c r="C58" s="38">
        <v>494</v>
      </c>
      <c r="D58" s="38">
        <v>40.9</v>
      </c>
      <c r="E58" s="40">
        <v>51.785714290000001</v>
      </c>
      <c r="F58" s="40">
        <v>10.52631579</v>
      </c>
      <c r="H58" s="38">
        <v>65</v>
      </c>
      <c r="I58" s="38">
        <v>1</v>
      </c>
      <c r="J58" s="38">
        <v>20</v>
      </c>
      <c r="K58" s="38">
        <v>14</v>
      </c>
      <c r="P58" s="38">
        <v>2</v>
      </c>
      <c r="Q58" s="38">
        <v>25</v>
      </c>
      <c r="R58" s="38">
        <v>29</v>
      </c>
      <c r="T58" s="38">
        <v>1</v>
      </c>
      <c r="V58" s="38">
        <v>1</v>
      </c>
      <c r="X58" s="38">
        <v>1</v>
      </c>
      <c r="Z58" s="38">
        <v>2</v>
      </c>
      <c r="AB58" s="38">
        <v>41</v>
      </c>
      <c r="AG58" s="38">
        <v>1</v>
      </c>
      <c r="AI58" s="38">
        <v>27</v>
      </c>
      <c r="AJ58" s="38">
        <v>1</v>
      </c>
      <c r="AK58" s="38">
        <v>3</v>
      </c>
      <c r="AM58" s="38">
        <v>15</v>
      </c>
      <c r="AO58" s="38">
        <v>6</v>
      </c>
      <c r="AQ58" s="38">
        <v>1</v>
      </c>
      <c r="AR58" s="38">
        <v>93</v>
      </c>
      <c r="AX58" s="38">
        <v>4</v>
      </c>
      <c r="BC58" s="38">
        <v>49</v>
      </c>
      <c r="BE58" s="38">
        <v>9</v>
      </c>
      <c r="BF58" s="38">
        <v>1</v>
      </c>
      <c r="BG58" s="38">
        <v>4</v>
      </c>
      <c r="BH58" s="38">
        <v>23</v>
      </c>
      <c r="BI58" s="38">
        <v>6</v>
      </c>
      <c r="BK58" s="38">
        <v>6</v>
      </c>
      <c r="BL58" s="38">
        <v>13</v>
      </c>
      <c r="BM58" s="38">
        <v>5</v>
      </c>
      <c r="BN58" s="38">
        <v>1</v>
      </c>
      <c r="BP58" s="38">
        <v>1</v>
      </c>
      <c r="BQ58" s="38">
        <v>1</v>
      </c>
      <c r="BR58" s="38">
        <v>3</v>
      </c>
      <c r="BS58" s="38">
        <v>19</v>
      </c>
      <c r="BU58" s="38">
        <f t="shared" si="0"/>
        <v>494</v>
      </c>
      <c r="BV58" s="40">
        <f t="shared" si="1"/>
        <v>10.526315789473685</v>
      </c>
      <c r="BX58" s="38">
        <f t="shared" si="2"/>
        <v>54.5</v>
      </c>
    </row>
    <row r="59" spans="1:76" ht="8.4" x14ac:dyDescent="0.15">
      <c r="A59" s="38">
        <v>55.5</v>
      </c>
      <c r="B59" s="38">
        <v>100</v>
      </c>
      <c r="C59" s="38">
        <v>549</v>
      </c>
      <c r="D59" s="38">
        <v>50.8</v>
      </c>
      <c r="E59" s="40">
        <v>48.333333330000002</v>
      </c>
      <c r="F59" s="40">
        <v>15.482695809999999</v>
      </c>
      <c r="G59" s="38">
        <v>1</v>
      </c>
      <c r="H59" s="38">
        <v>66</v>
      </c>
      <c r="J59" s="38">
        <v>10</v>
      </c>
      <c r="K59" s="38">
        <v>9</v>
      </c>
      <c r="Q59" s="38">
        <v>24</v>
      </c>
      <c r="R59" s="38">
        <v>29</v>
      </c>
      <c r="T59" s="38">
        <v>2</v>
      </c>
      <c r="V59" s="38">
        <v>2</v>
      </c>
      <c r="AA59" s="38">
        <v>2</v>
      </c>
      <c r="AB59" s="38">
        <v>49</v>
      </c>
      <c r="AH59" s="38">
        <v>2</v>
      </c>
      <c r="AI59" s="38">
        <v>31</v>
      </c>
      <c r="AJ59" s="38">
        <v>2</v>
      </c>
      <c r="AK59" s="38">
        <v>6</v>
      </c>
      <c r="AM59" s="38">
        <v>8</v>
      </c>
      <c r="AO59" s="38">
        <v>11</v>
      </c>
      <c r="AR59" s="38">
        <v>123</v>
      </c>
      <c r="AU59" s="38">
        <v>1</v>
      </c>
      <c r="AX59" s="38">
        <v>2</v>
      </c>
      <c r="BA59" s="38">
        <v>1</v>
      </c>
      <c r="BC59" s="38">
        <v>77</v>
      </c>
      <c r="BE59" s="38">
        <v>11</v>
      </c>
      <c r="BF59" s="38">
        <v>2</v>
      </c>
      <c r="BG59" s="38">
        <v>8</v>
      </c>
      <c r="BH59" s="38">
        <v>33</v>
      </c>
      <c r="BI59" s="38">
        <v>5</v>
      </c>
      <c r="BK59" s="38">
        <v>2</v>
      </c>
      <c r="BL59" s="38">
        <v>7</v>
      </c>
      <c r="BM59" s="38">
        <v>1</v>
      </c>
      <c r="BN59" s="38">
        <v>2</v>
      </c>
      <c r="BQ59" s="38">
        <v>2</v>
      </c>
      <c r="BR59" s="38">
        <v>1</v>
      </c>
      <c r="BS59" s="38">
        <v>17</v>
      </c>
      <c r="BU59" s="38">
        <f t="shared" si="0"/>
        <v>549</v>
      </c>
      <c r="BV59" s="40">
        <f t="shared" si="1"/>
        <v>15.482695810564662</v>
      </c>
      <c r="BX59" s="38">
        <f t="shared" si="2"/>
        <v>55.5</v>
      </c>
    </row>
    <row r="60" spans="1:76" ht="8.4" x14ac:dyDescent="0.15">
      <c r="A60" s="38">
        <v>56.5</v>
      </c>
      <c r="B60" s="38">
        <v>100</v>
      </c>
      <c r="C60" s="38">
        <v>478</v>
      </c>
      <c r="D60" s="38">
        <v>62.2</v>
      </c>
      <c r="E60" s="40">
        <v>61.81818182</v>
      </c>
      <c r="F60" s="40">
        <v>13.80753138</v>
      </c>
      <c r="G60" s="38">
        <v>1</v>
      </c>
      <c r="H60" s="38">
        <v>55</v>
      </c>
      <c r="J60" s="38">
        <v>12</v>
      </c>
      <c r="K60" s="38">
        <v>4</v>
      </c>
      <c r="Q60" s="38">
        <v>22</v>
      </c>
      <c r="R60" s="38">
        <v>34</v>
      </c>
      <c r="V60" s="38">
        <v>1</v>
      </c>
      <c r="Y60" s="38">
        <v>1</v>
      </c>
      <c r="AB60" s="38">
        <v>52</v>
      </c>
      <c r="AH60" s="38">
        <v>2</v>
      </c>
      <c r="AI60" s="38">
        <v>21</v>
      </c>
      <c r="AK60" s="38">
        <v>4</v>
      </c>
      <c r="AL60" s="38">
        <v>1</v>
      </c>
      <c r="AM60" s="38">
        <v>20</v>
      </c>
      <c r="AO60" s="38">
        <v>1</v>
      </c>
      <c r="AR60" s="38">
        <v>92</v>
      </c>
      <c r="AS60" s="38">
        <v>1</v>
      </c>
      <c r="AU60" s="38">
        <v>2</v>
      </c>
      <c r="AV60" s="38">
        <v>3</v>
      </c>
      <c r="AX60" s="38">
        <v>5</v>
      </c>
      <c r="AZ60" s="38">
        <v>1</v>
      </c>
      <c r="BA60" s="38">
        <v>1</v>
      </c>
      <c r="BC60" s="38">
        <v>62</v>
      </c>
      <c r="BE60" s="38">
        <v>6</v>
      </c>
      <c r="BF60" s="38">
        <v>1</v>
      </c>
      <c r="BH60" s="38">
        <v>22</v>
      </c>
      <c r="BI60" s="38">
        <v>7</v>
      </c>
      <c r="BK60" s="38">
        <v>9</v>
      </c>
      <c r="BL60" s="38">
        <v>12</v>
      </c>
      <c r="BM60" s="38">
        <v>5</v>
      </c>
      <c r="BN60" s="38">
        <v>2</v>
      </c>
      <c r="BQ60" s="38">
        <v>3</v>
      </c>
      <c r="BR60" s="38">
        <v>3</v>
      </c>
      <c r="BS60" s="38">
        <v>10</v>
      </c>
      <c r="BU60" s="38">
        <f t="shared" si="0"/>
        <v>478</v>
      </c>
      <c r="BV60" s="40">
        <f t="shared" si="1"/>
        <v>13.807531380753138</v>
      </c>
      <c r="BX60" s="38">
        <f t="shared" si="2"/>
        <v>56.5</v>
      </c>
    </row>
    <row r="61" spans="1:76" ht="8.4" x14ac:dyDescent="0.15">
      <c r="A61" s="38">
        <v>57.5</v>
      </c>
      <c r="B61" s="38">
        <v>100</v>
      </c>
      <c r="C61" s="38">
        <v>348</v>
      </c>
      <c r="D61" s="38">
        <v>45</v>
      </c>
      <c r="E61" s="40">
        <v>44.117647060000003</v>
      </c>
      <c r="F61" s="40">
        <v>13.50574713</v>
      </c>
      <c r="G61" s="38">
        <v>1</v>
      </c>
      <c r="H61" s="38">
        <v>44</v>
      </c>
      <c r="J61" s="38">
        <v>7</v>
      </c>
      <c r="K61" s="38">
        <v>4</v>
      </c>
      <c r="O61" s="38">
        <v>1</v>
      </c>
      <c r="P61" s="38">
        <v>5</v>
      </c>
      <c r="Q61" s="38">
        <v>17</v>
      </c>
      <c r="R61" s="38">
        <v>15</v>
      </c>
      <c r="V61" s="38">
        <v>1</v>
      </c>
      <c r="AB61" s="38">
        <v>32</v>
      </c>
      <c r="AI61" s="38">
        <v>19</v>
      </c>
      <c r="AK61" s="38">
        <v>1</v>
      </c>
      <c r="AL61" s="38">
        <v>4</v>
      </c>
      <c r="AM61" s="38">
        <v>9</v>
      </c>
      <c r="AO61" s="38">
        <v>7</v>
      </c>
      <c r="AR61" s="38">
        <v>61</v>
      </c>
      <c r="AX61" s="38">
        <v>6</v>
      </c>
      <c r="BC61" s="38">
        <v>46</v>
      </c>
      <c r="BE61" s="38">
        <v>7</v>
      </c>
      <c r="BH61" s="38">
        <v>27</v>
      </c>
      <c r="BI61" s="38">
        <v>4</v>
      </c>
      <c r="BK61" s="38">
        <v>7</v>
      </c>
      <c r="BL61" s="38">
        <v>3</v>
      </c>
      <c r="BN61" s="38">
        <v>4</v>
      </c>
      <c r="BQ61" s="38">
        <v>3</v>
      </c>
      <c r="BR61" s="38">
        <v>6</v>
      </c>
      <c r="BS61" s="38">
        <v>7</v>
      </c>
      <c r="BU61" s="38">
        <f t="shared" si="0"/>
        <v>348</v>
      </c>
      <c r="BV61" s="40">
        <f t="shared" si="1"/>
        <v>13.505747126436782</v>
      </c>
      <c r="BX61" s="38">
        <f t="shared" si="2"/>
        <v>57.5</v>
      </c>
    </row>
    <row r="62" spans="1:76" ht="8.4" x14ac:dyDescent="0.15">
      <c r="A62" s="38">
        <v>58.5</v>
      </c>
      <c r="B62" s="38">
        <v>100</v>
      </c>
      <c r="C62" s="38">
        <v>436</v>
      </c>
      <c r="D62" s="38">
        <v>34.4</v>
      </c>
      <c r="E62" s="40">
        <v>57.142857139999997</v>
      </c>
      <c r="F62" s="40">
        <v>12.8440367</v>
      </c>
      <c r="H62" s="38">
        <v>42</v>
      </c>
      <c r="J62" s="38">
        <v>7</v>
      </c>
      <c r="K62" s="38">
        <v>6</v>
      </c>
      <c r="Q62" s="38">
        <v>24</v>
      </c>
      <c r="R62" s="38">
        <v>36</v>
      </c>
      <c r="AB62" s="38">
        <v>39</v>
      </c>
      <c r="AF62" s="38">
        <v>1</v>
      </c>
      <c r="AH62" s="38">
        <v>2</v>
      </c>
      <c r="AI62" s="38">
        <v>27</v>
      </c>
      <c r="AJ62" s="38">
        <v>2</v>
      </c>
      <c r="AK62" s="38">
        <v>4</v>
      </c>
      <c r="AM62" s="38">
        <v>17</v>
      </c>
      <c r="AO62" s="38">
        <v>1</v>
      </c>
      <c r="AR62" s="38">
        <v>97</v>
      </c>
      <c r="AV62" s="38">
        <v>1</v>
      </c>
      <c r="AX62" s="38">
        <v>3</v>
      </c>
      <c r="AZ62" s="38">
        <v>1</v>
      </c>
      <c r="BA62" s="38">
        <v>2</v>
      </c>
      <c r="BC62" s="38">
        <v>52</v>
      </c>
      <c r="BE62" s="38">
        <v>7</v>
      </c>
      <c r="BH62" s="38">
        <v>25</v>
      </c>
      <c r="BI62" s="38">
        <v>4</v>
      </c>
      <c r="BK62" s="38">
        <v>7</v>
      </c>
      <c r="BL62" s="38">
        <v>4</v>
      </c>
      <c r="BM62" s="38">
        <v>5</v>
      </c>
      <c r="BN62" s="38">
        <v>3</v>
      </c>
      <c r="BR62" s="38">
        <v>2</v>
      </c>
      <c r="BS62" s="38">
        <v>15</v>
      </c>
      <c r="BU62" s="38">
        <f t="shared" si="0"/>
        <v>436</v>
      </c>
      <c r="BV62" s="40">
        <f t="shared" si="1"/>
        <v>12.844036697247706</v>
      </c>
      <c r="BX62" s="38">
        <f t="shared" si="2"/>
        <v>58.5</v>
      </c>
    </row>
    <row r="63" spans="1:76" ht="8.4" x14ac:dyDescent="0.15">
      <c r="A63" s="38">
        <v>59.5</v>
      </c>
      <c r="B63" s="38">
        <v>100</v>
      </c>
      <c r="C63" s="38">
        <v>612</v>
      </c>
      <c r="D63" s="38">
        <v>41.5</v>
      </c>
      <c r="E63" s="40">
        <v>34.782608699999997</v>
      </c>
      <c r="F63" s="40">
        <v>18.954248369999998</v>
      </c>
      <c r="H63" s="38">
        <v>71</v>
      </c>
      <c r="J63" s="38">
        <v>6</v>
      </c>
      <c r="K63" s="38">
        <v>3</v>
      </c>
      <c r="P63" s="38">
        <v>3</v>
      </c>
      <c r="Q63" s="38">
        <v>42</v>
      </c>
      <c r="R63" s="38">
        <v>24</v>
      </c>
      <c r="T63" s="38">
        <v>2</v>
      </c>
      <c r="U63" s="38">
        <v>1</v>
      </c>
      <c r="V63" s="38">
        <v>1</v>
      </c>
      <c r="X63" s="38">
        <v>5</v>
      </c>
      <c r="AA63" s="38">
        <v>1</v>
      </c>
      <c r="AB63" s="38">
        <v>64</v>
      </c>
      <c r="AI63" s="38">
        <v>45</v>
      </c>
      <c r="AJ63" s="38">
        <v>2</v>
      </c>
      <c r="AK63" s="38">
        <v>11</v>
      </c>
      <c r="AM63" s="38">
        <v>18</v>
      </c>
      <c r="AR63" s="38">
        <v>117</v>
      </c>
      <c r="AS63" s="38">
        <v>1</v>
      </c>
      <c r="AX63" s="38">
        <v>12</v>
      </c>
      <c r="BB63" s="38">
        <v>1</v>
      </c>
      <c r="BC63" s="38">
        <v>104</v>
      </c>
      <c r="BE63" s="38">
        <v>4</v>
      </c>
      <c r="BF63" s="38">
        <v>1</v>
      </c>
      <c r="BH63" s="38">
        <v>21</v>
      </c>
      <c r="BI63" s="38">
        <v>4</v>
      </c>
      <c r="BK63" s="38">
        <v>3</v>
      </c>
      <c r="BL63" s="38">
        <v>9</v>
      </c>
      <c r="BM63" s="38">
        <v>10</v>
      </c>
      <c r="BQ63" s="38">
        <v>3</v>
      </c>
      <c r="BR63" s="38">
        <v>3</v>
      </c>
      <c r="BS63" s="38">
        <v>20</v>
      </c>
      <c r="BU63" s="38">
        <f t="shared" si="0"/>
        <v>612</v>
      </c>
      <c r="BV63" s="40">
        <f t="shared" si="1"/>
        <v>18.954248366013072</v>
      </c>
      <c r="BX63" s="38">
        <f t="shared" si="2"/>
        <v>59.5</v>
      </c>
    </row>
    <row r="64" spans="1:76" ht="8.4" x14ac:dyDescent="0.15">
      <c r="A64" s="38">
        <v>60.5</v>
      </c>
      <c r="B64" s="38">
        <v>100</v>
      </c>
      <c r="C64" s="38">
        <v>394</v>
      </c>
      <c r="D64" s="38">
        <v>30.1</v>
      </c>
      <c r="E64" s="40">
        <v>35.185185189999999</v>
      </c>
      <c r="F64" s="40">
        <v>13.197969540000001</v>
      </c>
      <c r="H64" s="38">
        <v>42</v>
      </c>
      <c r="J64" s="38">
        <v>5</v>
      </c>
      <c r="K64" s="38">
        <v>6</v>
      </c>
      <c r="Q64" s="38">
        <v>22</v>
      </c>
      <c r="R64" s="38">
        <v>19</v>
      </c>
      <c r="T64" s="38">
        <v>1</v>
      </c>
      <c r="X64" s="38">
        <v>3</v>
      </c>
      <c r="Y64" s="38">
        <v>1</v>
      </c>
      <c r="AA64" s="38">
        <v>1</v>
      </c>
      <c r="AB64" s="38">
        <v>31</v>
      </c>
      <c r="AH64" s="38">
        <v>1</v>
      </c>
      <c r="AI64" s="38">
        <v>35</v>
      </c>
      <c r="AK64" s="38">
        <v>10</v>
      </c>
      <c r="AM64" s="38">
        <v>14</v>
      </c>
      <c r="AN64" s="38">
        <v>1</v>
      </c>
      <c r="AR64" s="38">
        <v>83</v>
      </c>
      <c r="AX64" s="38">
        <v>5</v>
      </c>
      <c r="BC64" s="38">
        <v>41</v>
      </c>
      <c r="BE64" s="38">
        <v>8</v>
      </c>
      <c r="BG64" s="38">
        <v>3</v>
      </c>
      <c r="BH64" s="38">
        <v>46</v>
      </c>
      <c r="BL64" s="38">
        <v>1</v>
      </c>
      <c r="BQ64" s="38">
        <v>2</v>
      </c>
      <c r="BR64" s="38">
        <v>1</v>
      </c>
      <c r="BS64" s="38">
        <v>12</v>
      </c>
      <c r="BU64" s="38">
        <f t="shared" si="0"/>
        <v>394</v>
      </c>
      <c r="BV64" s="40">
        <f t="shared" si="1"/>
        <v>13.197969543147208</v>
      </c>
      <c r="BX64" s="38">
        <f t="shared" si="2"/>
        <v>60.5</v>
      </c>
    </row>
    <row r="65" spans="1:76" ht="8.4" x14ac:dyDescent="0.15">
      <c r="A65" s="38">
        <v>61.5</v>
      </c>
      <c r="B65" s="38">
        <v>100</v>
      </c>
      <c r="C65" s="38">
        <v>296</v>
      </c>
      <c r="D65" s="38">
        <v>24.7</v>
      </c>
      <c r="E65" s="40">
        <v>95</v>
      </c>
      <c r="F65" s="40">
        <v>10.135135139999999</v>
      </c>
      <c r="H65" s="38">
        <v>30</v>
      </c>
      <c r="K65" s="38">
        <v>3</v>
      </c>
      <c r="Q65" s="38">
        <v>17</v>
      </c>
      <c r="R65" s="38">
        <v>19</v>
      </c>
      <c r="T65" s="38">
        <v>2</v>
      </c>
      <c r="X65" s="38">
        <v>5</v>
      </c>
      <c r="Z65" s="38">
        <v>1</v>
      </c>
      <c r="AA65" s="38">
        <v>1</v>
      </c>
      <c r="AB65" s="38">
        <v>24</v>
      </c>
      <c r="AD65" s="38">
        <v>4</v>
      </c>
      <c r="AH65" s="38">
        <v>4</v>
      </c>
      <c r="AI65" s="38">
        <v>1</v>
      </c>
      <c r="AJ65" s="38">
        <v>1</v>
      </c>
      <c r="AK65" s="38">
        <v>9</v>
      </c>
      <c r="AM65" s="38">
        <v>6</v>
      </c>
      <c r="AR65" s="38">
        <v>77</v>
      </c>
      <c r="AS65" s="38">
        <v>1</v>
      </c>
      <c r="AX65" s="38">
        <v>3</v>
      </c>
      <c r="AZ65" s="38">
        <v>5</v>
      </c>
      <c r="BC65" s="38">
        <v>20</v>
      </c>
      <c r="BE65" s="38">
        <v>3</v>
      </c>
      <c r="BH65" s="38">
        <v>38</v>
      </c>
      <c r="BI65" s="38">
        <v>3</v>
      </c>
      <c r="BJ65" s="38">
        <v>4</v>
      </c>
      <c r="BM65" s="38">
        <v>3</v>
      </c>
      <c r="BQ65" s="38">
        <v>2</v>
      </c>
      <c r="BR65" s="38">
        <v>3</v>
      </c>
      <c r="BS65" s="38">
        <v>7</v>
      </c>
      <c r="BU65" s="38">
        <f t="shared" si="0"/>
        <v>296</v>
      </c>
      <c r="BV65" s="40">
        <f t="shared" si="1"/>
        <v>10.135135135135135</v>
      </c>
      <c r="BX65" s="38">
        <f t="shared" si="2"/>
        <v>61.5</v>
      </c>
    </row>
    <row r="66" spans="1:76" ht="8.4" x14ac:dyDescent="0.15">
      <c r="A66" s="38">
        <v>62.5</v>
      </c>
      <c r="B66" s="38">
        <v>100</v>
      </c>
      <c r="C66" s="38">
        <v>529</v>
      </c>
      <c r="D66" s="38">
        <v>57.4</v>
      </c>
      <c r="E66" s="40">
        <v>46.575342470000002</v>
      </c>
      <c r="F66" s="40">
        <v>15.50094518</v>
      </c>
      <c r="G66" s="38">
        <v>2</v>
      </c>
      <c r="H66" s="38">
        <v>64</v>
      </c>
      <c r="J66" s="38">
        <v>12</v>
      </c>
      <c r="K66" s="38">
        <v>4</v>
      </c>
      <c r="Q66" s="38">
        <v>40</v>
      </c>
      <c r="R66" s="38">
        <v>34</v>
      </c>
      <c r="X66" s="38">
        <v>2</v>
      </c>
      <c r="Z66" s="38">
        <v>1</v>
      </c>
      <c r="AA66" s="38">
        <v>6</v>
      </c>
      <c r="AB66" s="38">
        <v>41</v>
      </c>
      <c r="AF66" s="38">
        <v>3</v>
      </c>
      <c r="AI66" s="38">
        <v>39</v>
      </c>
      <c r="AK66" s="38">
        <v>13</v>
      </c>
      <c r="AM66" s="38">
        <v>3</v>
      </c>
      <c r="AO66" s="38">
        <v>5</v>
      </c>
      <c r="AR66" s="38">
        <v>105</v>
      </c>
      <c r="BB66" s="38">
        <v>1</v>
      </c>
      <c r="BC66" s="38">
        <v>63</v>
      </c>
      <c r="BE66" s="38">
        <v>5</v>
      </c>
      <c r="BG66" s="38">
        <v>4</v>
      </c>
      <c r="BH66" s="38">
        <v>53</v>
      </c>
      <c r="BJ66" s="38">
        <v>2</v>
      </c>
      <c r="BK66" s="38">
        <v>2</v>
      </c>
      <c r="BL66" s="38">
        <v>12</v>
      </c>
      <c r="BM66" s="38">
        <v>4</v>
      </c>
      <c r="BO66" s="38">
        <v>1</v>
      </c>
      <c r="BQ66" s="38">
        <v>1</v>
      </c>
      <c r="BS66" s="38">
        <v>7</v>
      </c>
      <c r="BU66" s="38">
        <f t="shared" si="0"/>
        <v>529</v>
      </c>
      <c r="BV66" s="40">
        <f t="shared" si="1"/>
        <v>15.500945179584122</v>
      </c>
      <c r="BX66" s="38">
        <f t="shared" si="2"/>
        <v>62.5</v>
      </c>
    </row>
    <row r="67" spans="1:76" ht="8.4" x14ac:dyDescent="0.15">
      <c r="A67" s="38">
        <v>63.5</v>
      </c>
      <c r="B67" s="38">
        <v>100</v>
      </c>
      <c r="C67" s="38">
        <v>406</v>
      </c>
      <c r="D67" s="38">
        <v>38.299999999999997</v>
      </c>
      <c r="E67" s="40">
        <v>42.857142860000003</v>
      </c>
      <c r="F67" s="40">
        <v>8.3743842359999991</v>
      </c>
      <c r="G67" s="38">
        <v>2</v>
      </c>
      <c r="H67" s="38">
        <v>51</v>
      </c>
      <c r="J67" s="38">
        <v>7</v>
      </c>
      <c r="K67" s="38">
        <v>10</v>
      </c>
      <c r="Q67" s="38">
        <v>32</v>
      </c>
      <c r="R67" s="38">
        <v>27</v>
      </c>
      <c r="X67" s="38">
        <v>1</v>
      </c>
      <c r="AB67" s="38">
        <v>30</v>
      </c>
      <c r="AF67" s="38">
        <v>2</v>
      </c>
      <c r="AH67" s="38">
        <v>2</v>
      </c>
      <c r="AI67" s="38">
        <v>36</v>
      </c>
      <c r="AK67" s="38">
        <v>5</v>
      </c>
      <c r="AO67" s="38">
        <v>3</v>
      </c>
      <c r="AP67" s="38">
        <v>1</v>
      </c>
      <c r="AR67" s="38">
        <v>88</v>
      </c>
      <c r="AS67" s="38">
        <v>1</v>
      </c>
      <c r="AT67" s="38">
        <v>1</v>
      </c>
      <c r="AX67" s="38">
        <v>5</v>
      </c>
      <c r="BC67" s="38">
        <v>29</v>
      </c>
      <c r="BE67" s="38">
        <v>5</v>
      </c>
      <c r="BH67" s="38">
        <v>29</v>
      </c>
      <c r="BK67" s="38">
        <v>3</v>
      </c>
      <c r="BL67" s="38">
        <v>6</v>
      </c>
      <c r="BM67" s="38">
        <v>4</v>
      </c>
      <c r="BQ67" s="38">
        <v>1</v>
      </c>
      <c r="BS67" s="38">
        <v>25</v>
      </c>
      <c r="BU67" s="38">
        <f t="shared" si="0"/>
        <v>406</v>
      </c>
      <c r="BV67" s="40">
        <f t="shared" si="1"/>
        <v>8.3743842364532028</v>
      </c>
      <c r="BX67" s="38">
        <f t="shared" si="2"/>
        <v>63.5</v>
      </c>
    </row>
    <row r="68" spans="1:76" ht="8.4" x14ac:dyDescent="0.15">
      <c r="A68" s="38">
        <v>64.5</v>
      </c>
      <c r="B68" s="38">
        <v>100</v>
      </c>
      <c r="C68" s="38">
        <v>405</v>
      </c>
      <c r="D68" s="38">
        <v>37.4</v>
      </c>
      <c r="E68" s="40">
        <v>54.166666669999998</v>
      </c>
      <c r="F68" s="40">
        <v>7.1604938269999998</v>
      </c>
      <c r="H68" s="38">
        <v>71</v>
      </c>
      <c r="I68" s="38">
        <v>1</v>
      </c>
      <c r="J68" s="38">
        <v>10</v>
      </c>
      <c r="K68" s="38">
        <v>3</v>
      </c>
      <c r="P68" s="38">
        <v>5</v>
      </c>
      <c r="Q68" s="38">
        <v>28</v>
      </c>
      <c r="R68" s="38">
        <v>26</v>
      </c>
      <c r="X68" s="38">
        <v>3</v>
      </c>
      <c r="AB68" s="38">
        <v>33</v>
      </c>
      <c r="AF68" s="38">
        <v>2</v>
      </c>
      <c r="AH68" s="38">
        <v>3</v>
      </c>
      <c r="AI68" s="38">
        <v>22</v>
      </c>
      <c r="AK68" s="38">
        <v>10</v>
      </c>
      <c r="AO68" s="38">
        <v>3</v>
      </c>
      <c r="AR68" s="38">
        <v>89</v>
      </c>
      <c r="AS68" s="38">
        <v>1</v>
      </c>
      <c r="AT68" s="38">
        <v>1</v>
      </c>
      <c r="AU68" s="38">
        <v>2</v>
      </c>
      <c r="AV68" s="38">
        <v>1</v>
      </c>
      <c r="AX68" s="38">
        <v>3</v>
      </c>
      <c r="BC68" s="38">
        <v>19</v>
      </c>
      <c r="BE68" s="38">
        <v>1</v>
      </c>
      <c r="BH68" s="38">
        <v>38</v>
      </c>
      <c r="BI68" s="38">
        <v>2</v>
      </c>
      <c r="BJ68" s="38">
        <v>2</v>
      </c>
      <c r="BK68" s="38">
        <v>4</v>
      </c>
      <c r="BL68" s="38">
        <v>1</v>
      </c>
      <c r="BM68" s="38">
        <v>2</v>
      </c>
      <c r="BO68" s="38">
        <v>2</v>
      </c>
      <c r="BS68" s="38">
        <v>17</v>
      </c>
      <c r="BU68" s="38">
        <f t="shared" ref="BU68:BU85" si="3">SUM(G68:BT68)</f>
        <v>405</v>
      </c>
      <c r="BV68" s="40">
        <f t="shared" ref="BV68:BV85" si="4">100*SUM(BC68,AA68,AK68)/BU68</f>
        <v>7.1604938271604937</v>
      </c>
      <c r="BX68" s="38">
        <f t="shared" ref="BX68:BX131" si="5">A68</f>
        <v>64.5</v>
      </c>
    </row>
    <row r="69" spans="1:76" ht="8.4" x14ac:dyDescent="0.15">
      <c r="A69" s="38">
        <v>65.5</v>
      </c>
      <c r="B69" s="38">
        <v>100</v>
      </c>
      <c r="C69" s="38">
        <v>398</v>
      </c>
      <c r="D69" s="38">
        <v>36.200000000000003</v>
      </c>
      <c r="E69" s="40">
        <v>57.777777780000001</v>
      </c>
      <c r="F69" s="40">
        <v>6.7839195979999998</v>
      </c>
      <c r="G69" s="38">
        <v>1</v>
      </c>
      <c r="H69" s="38">
        <v>58</v>
      </c>
      <c r="I69" s="38">
        <v>1</v>
      </c>
      <c r="J69" s="38">
        <v>7</v>
      </c>
      <c r="K69" s="38">
        <v>8</v>
      </c>
      <c r="P69" s="38">
        <v>6</v>
      </c>
      <c r="Q69" s="38">
        <v>26</v>
      </c>
      <c r="R69" s="38">
        <v>26</v>
      </c>
      <c r="X69" s="38">
        <v>2</v>
      </c>
      <c r="AB69" s="38">
        <v>34</v>
      </c>
      <c r="AF69" s="38">
        <v>1</v>
      </c>
      <c r="AH69" s="38">
        <v>3</v>
      </c>
      <c r="AI69" s="38">
        <v>19</v>
      </c>
      <c r="AJ69" s="38">
        <v>1</v>
      </c>
      <c r="AK69" s="38">
        <v>2</v>
      </c>
      <c r="AM69" s="38">
        <v>1</v>
      </c>
      <c r="AO69" s="38">
        <v>2</v>
      </c>
      <c r="AR69" s="38">
        <v>96</v>
      </c>
      <c r="AT69" s="38">
        <v>1</v>
      </c>
      <c r="AX69" s="38">
        <v>4</v>
      </c>
      <c r="BC69" s="38">
        <v>25</v>
      </c>
      <c r="BE69" s="38">
        <v>2</v>
      </c>
      <c r="BG69" s="38">
        <v>1</v>
      </c>
      <c r="BH69" s="38">
        <v>42</v>
      </c>
      <c r="BK69" s="38">
        <v>1</v>
      </c>
      <c r="BL69" s="38">
        <v>3</v>
      </c>
      <c r="BM69" s="38">
        <v>7</v>
      </c>
      <c r="BO69" s="38">
        <v>2</v>
      </c>
      <c r="BR69" s="38">
        <v>6</v>
      </c>
      <c r="BS69" s="38">
        <v>10</v>
      </c>
      <c r="BU69" s="38">
        <f t="shared" si="3"/>
        <v>398</v>
      </c>
      <c r="BV69" s="40">
        <f t="shared" si="4"/>
        <v>6.78391959798995</v>
      </c>
      <c r="BX69" s="38">
        <f t="shared" si="5"/>
        <v>65.5</v>
      </c>
    </row>
    <row r="70" spans="1:76" ht="8.4" x14ac:dyDescent="0.15">
      <c r="A70" s="38">
        <v>66.5</v>
      </c>
      <c r="B70" s="38">
        <v>100</v>
      </c>
      <c r="C70" s="38">
        <v>337</v>
      </c>
      <c r="D70" s="38">
        <v>36.1</v>
      </c>
      <c r="E70" s="40">
        <v>57.446808509999997</v>
      </c>
      <c r="F70" s="40">
        <v>5.6379821960000003</v>
      </c>
      <c r="G70" s="38">
        <v>3</v>
      </c>
      <c r="H70" s="38">
        <v>51</v>
      </c>
      <c r="J70" s="38">
        <v>5</v>
      </c>
      <c r="K70" s="38">
        <v>9</v>
      </c>
      <c r="P70" s="38">
        <v>1</v>
      </c>
      <c r="Q70" s="38">
        <v>22</v>
      </c>
      <c r="R70" s="38">
        <v>27</v>
      </c>
      <c r="Z70" s="38">
        <v>1</v>
      </c>
      <c r="AB70" s="38">
        <v>23</v>
      </c>
      <c r="AH70" s="38">
        <v>1</v>
      </c>
      <c r="AI70" s="38">
        <v>20</v>
      </c>
      <c r="AO70" s="38">
        <v>2</v>
      </c>
      <c r="AR70" s="38">
        <v>65</v>
      </c>
      <c r="AT70" s="38">
        <v>2</v>
      </c>
      <c r="AX70" s="38">
        <v>2</v>
      </c>
      <c r="BA70" s="38">
        <v>1</v>
      </c>
      <c r="BC70" s="38">
        <v>19</v>
      </c>
      <c r="BE70" s="38">
        <v>2</v>
      </c>
      <c r="BF70" s="38">
        <v>1</v>
      </c>
      <c r="BH70" s="38">
        <v>43</v>
      </c>
      <c r="BI70" s="38">
        <v>1</v>
      </c>
      <c r="BK70" s="38">
        <v>1</v>
      </c>
      <c r="BL70" s="38">
        <v>3</v>
      </c>
      <c r="BM70" s="38">
        <v>11</v>
      </c>
      <c r="BQ70" s="38">
        <v>2</v>
      </c>
      <c r="BR70" s="38">
        <v>2</v>
      </c>
      <c r="BS70" s="38">
        <v>17</v>
      </c>
      <c r="BU70" s="38">
        <f t="shared" si="3"/>
        <v>337</v>
      </c>
      <c r="BV70" s="40">
        <f t="shared" si="4"/>
        <v>5.637982195845697</v>
      </c>
      <c r="BX70" s="38">
        <f t="shared" si="5"/>
        <v>66.5</v>
      </c>
    </row>
    <row r="71" spans="1:76" ht="8.4" x14ac:dyDescent="0.15">
      <c r="A71" s="38">
        <v>67.5</v>
      </c>
      <c r="B71" s="38">
        <v>100</v>
      </c>
      <c r="C71" s="38">
        <v>236</v>
      </c>
      <c r="D71" s="38">
        <v>28</v>
      </c>
      <c r="E71" s="40">
        <v>43.75</v>
      </c>
      <c r="F71" s="40">
        <v>7.6271186440000003</v>
      </c>
      <c r="H71" s="38">
        <v>54</v>
      </c>
      <c r="K71" s="38">
        <v>3</v>
      </c>
      <c r="P71" s="38">
        <v>1</v>
      </c>
      <c r="Q71" s="38">
        <v>14</v>
      </c>
      <c r="R71" s="38">
        <v>21</v>
      </c>
      <c r="AB71" s="38">
        <v>22</v>
      </c>
      <c r="AH71" s="38">
        <v>1</v>
      </c>
      <c r="AI71" s="38">
        <v>27</v>
      </c>
      <c r="AK71" s="38">
        <v>2</v>
      </c>
      <c r="AM71" s="38">
        <v>2</v>
      </c>
      <c r="AO71" s="38">
        <v>1</v>
      </c>
      <c r="AR71" s="38">
        <v>39</v>
      </c>
      <c r="AU71" s="38">
        <v>2</v>
      </c>
      <c r="BC71" s="38">
        <v>16</v>
      </c>
      <c r="BE71" s="38">
        <v>1</v>
      </c>
      <c r="BF71" s="38">
        <v>2</v>
      </c>
      <c r="BG71" s="38">
        <v>1</v>
      </c>
      <c r="BH71" s="38">
        <v>16</v>
      </c>
      <c r="BK71" s="38">
        <v>1</v>
      </c>
      <c r="BL71" s="38">
        <v>1</v>
      </c>
      <c r="BQ71" s="38">
        <v>1</v>
      </c>
      <c r="BS71" s="38">
        <v>8</v>
      </c>
      <c r="BU71" s="38">
        <f t="shared" si="3"/>
        <v>236</v>
      </c>
      <c r="BV71" s="40">
        <f t="shared" si="4"/>
        <v>7.6271186440677967</v>
      </c>
      <c r="BX71" s="38">
        <f t="shared" si="5"/>
        <v>67.5</v>
      </c>
    </row>
    <row r="72" spans="1:76" ht="8.4" x14ac:dyDescent="0.15">
      <c r="A72" s="38">
        <v>68.5</v>
      </c>
      <c r="B72" s="38">
        <v>100</v>
      </c>
      <c r="C72" s="38">
        <v>226</v>
      </c>
      <c r="D72" s="38">
        <v>21.2</v>
      </c>
      <c r="E72" s="40">
        <v>39.583333330000002</v>
      </c>
      <c r="F72" s="40">
        <v>8.4070796459999997</v>
      </c>
      <c r="H72" s="38">
        <v>35</v>
      </c>
      <c r="Q72" s="38">
        <v>22</v>
      </c>
      <c r="R72" s="38">
        <v>19</v>
      </c>
      <c r="U72" s="38">
        <v>1</v>
      </c>
      <c r="X72" s="38">
        <v>3</v>
      </c>
      <c r="AB72" s="38">
        <v>10</v>
      </c>
      <c r="AD72" s="38">
        <v>2</v>
      </c>
      <c r="AH72" s="38">
        <v>2</v>
      </c>
      <c r="AI72" s="38">
        <v>29</v>
      </c>
      <c r="AK72" s="38">
        <v>6</v>
      </c>
      <c r="AM72" s="38">
        <v>1</v>
      </c>
      <c r="AR72" s="38">
        <v>47</v>
      </c>
      <c r="BC72" s="38">
        <v>13</v>
      </c>
      <c r="BE72" s="38">
        <v>1</v>
      </c>
      <c r="BH72" s="38">
        <v>22</v>
      </c>
      <c r="BK72" s="38">
        <v>2</v>
      </c>
      <c r="BL72" s="38">
        <v>1</v>
      </c>
      <c r="BM72" s="38">
        <v>1</v>
      </c>
      <c r="BS72" s="38">
        <v>9</v>
      </c>
      <c r="BU72" s="38">
        <f t="shared" si="3"/>
        <v>226</v>
      </c>
      <c r="BV72" s="40">
        <f t="shared" si="4"/>
        <v>8.4070796460176993</v>
      </c>
      <c r="BX72" s="38">
        <f t="shared" si="5"/>
        <v>68.5</v>
      </c>
    </row>
    <row r="73" spans="1:76" ht="8.4" x14ac:dyDescent="0.15">
      <c r="A73" s="38">
        <v>69.5</v>
      </c>
      <c r="B73" s="38">
        <v>100</v>
      </c>
      <c r="C73" s="38">
        <v>255</v>
      </c>
      <c r="D73" s="38">
        <v>24.1</v>
      </c>
      <c r="E73" s="40">
        <v>53.191489359999998</v>
      </c>
      <c r="F73" s="40">
        <v>8.6274509800000008</v>
      </c>
      <c r="H73" s="38">
        <v>39</v>
      </c>
      <c r="J73" s="38">
        <v>1</v>
      </c>
      <c r="K73" s="38">
        <v>4</v>
      </c>
      <c r="Q73" s="38">
        <v>18</v>
      </c>
      <c r="R73" s="38">
        <v>25</v>
      </c>
      <c r="T73" s="38">
        <v>1</v>
      </c>
      <c r="X73" s="38">
        <v>2</v>
      </c>
      <c r="AB73" s="38">
        <v>18</v>
      </c>
      <c r="AH73" s="38">
        <v>2</v>
      </c>
      <c r="AI73" s="38">
        <v>22</v>
      </c>
      <c r="AK73" s="38">
        <v>7</v>
      </c>
      <c r="AR73" s="38">
        <v>57</v>
      </c>
      <c r="BC73" s="38">
        <v>15</v>
      </c>
      <c r="BE73" s="38">
        <v>1</v>
      </c>
      <c r="BH73" s="38">
        <v>26</v>
      </c>
      <c r="BI73" s="38">
        <v>1</v>
      </c>
      <c r="BJ73" s="38">
        <v>1</v>
      </c>
      <c r="BL73" s="38">
        <v>3</v>
      </c>
      <c r="BM73" s="38">
        <v>7</v>
      </c>
      <c r="BS73" s="38">
        <v>5</v>
      </c>
      <c r="BU73" s="38">
        <f t="shared" si="3"/>
        <v>255</v>
      </c>
      <c r="BV73" s="40">
        <f t="shared" si="4"/>
        <v>8.6274509803921564</v>
      </c>
      <c r="BX73" s="38">
        <f t="shared" si="5"/>
        <v>69.5</v>
      </c>
    </row>
    <row r="74" spans="1:76" ht="8.4" x14ac:dyDescent="0.15">
      <c r="A74" s="38">
        <v>70.5</v>
      </c>
      <c r="B74" s="38">
        <v>100</v>
      </c>
      <c r="C74" s="38">
        <v>230</v>
      </c>
      <c r="D74" s="38">
        <v>23.1</v>
      </c>
      <c r="E74" s="40">
        <v>39.024390240000002</v>
      </c>
      <c r="F74" s="40">
        <v>5.2173913040000004</v>
      </c>
      <c r="G74" s="38">
        <v>1</v>
      </c>
      <c r="H74" s="38">
        <v>45</v>
      </c>
      <c r="K74" s="38">
        <v>7</v>
      </c>
      <c r="Q74" s="38">
        <v>19</v>
      </c>
      <c r="R74" s="38">
        <v>16</v>
      </c>
      <c r="X74" s="38">
        <v>1</v>
      </c>
      <c r="AB74" s="38">
        <v>12</v>
      </c>
      <c r="AD74" s="38">
        <v>1</v>
      </c>
      <c r="AF74" s="38">
        <v>1</v>
      </c>
      <c r="AH74" s="38">
        <v>1</v>
      </c>
      <c r="AI74" s="38">
        <v>25</v>
      </c>
      <c r="AJ74" s="38">
        <v>1</v>
      </c>
      <c r="AK74" s="38">
        <v>4</v>
      </c>
      <c r="AM74" s="38">
        <v>1</v>
      </c>
      <c r="AR74" s="38">
        <v>49</v>
      </c>
      <c r="AX74" s="38">
        <v>1</v>
      </c>
      <c r="BC74" s="38">
        <v>8</v>
      </c>
      <c r="BE74" s="38">
        <v>2</v>
      </c>
      <c r="BG74" s="38">
        <v>2</v>
      </c>
      <c r="BH74" s="38">
        <v>22</v>
      </c>
      <c r="BL74" s="38">
        <v>2</v>
      </c>
      <c r="BO74" s="38">
        <v>1</v>
      </c>
      <c r="BR74" s="38">
        <v>2</v>
      </c>
      <c r="BS74" s="38">
        <v>6</v>
      </c>
      <c r="BU74" s="38">
        <f t="shared" si="3"/>
        <v>230</v>
      </c>
      <c r="BV74" s="40">
        <f t="shared" si="4"/>
        <v>5.2173913043478262</v>
      </c>
      <c r="BX74" s="38">
        <f t="shared" si="5"/>
        <v>70.5</v>
      </c>
    </row>
    <row r="75" spans="1:76" ht="8.4" x14ac:dyDescent="0.15">
      <c r="A75" s="38">
        <v>71.5</v>
      </c>
      <c r="B75" s="38">
        <v>100</v>
      </c>
      <c r="C75" s="38">
        <v>184</v>
      </c>
      <c r="D75" s="38">
        <v>14.1</v>
      </c>
      <c r="E75" s="40">
        <v>41.860465120000001</v>
      </c>
      <c r="F75" s="40">
        <v>8.6956521739999992</v>
      </c>
      <c r="H75" s="38">
        <v>26</v>
      </c>
      <c r="K75" s="38">
        <v>4</v>
      </c>
      <c r="Q75" s="38">
        <v>10</v>
      </c>
      <c r="R75" s="38">
        <v>18</v>
      </c>
      <c r="AB75" s="38">
        <v>5</v>
      </c>
      <c r="AH75" s="38">
        <v>1</v>
      </c>
      <c r="AI75" s="38">
        <v>25</v>
      </c>
      <c r="AM75" s="38">
        <v>1</v>
      </c>
      <c r="AR75" s="38">
        <v>49</v>
      </c>
      <c r="AS75" s="38">
        <v>1</v>
      </c>
      <c r="BA75" s="38">
        <v>1</v>
      </c>
      <c r="BC75" s="38">
        <v>16</v>
      </c>
      <c r="BH75" s="38">
        <v>14</v>
      </c>
      <c r="BI75" s="38">
        <v>3</v>
      </c>
      <c r="BL75" s="38">
        <v>5</v>
      </c>
      <c r="BQ75" s="38">
        <v>1</v>
      </c>
      <c r="BS75" s="38">
        <v>4</v>
      </c>
      <c r="BU75" s="38">
        <f t="shared" si="3"/>
        <v>184</v>
      </c>
      <c r="BV75" s="40">
        <f t="shared" si="4"/>
        <v>8.695652173913043</v>
      </c>
      <c r="BX75" s="38">
        <f t="shared" si="5"/>
        <v>71.5</v>
      </c>
    </row>
    <row r="76" spans="1:76" ht="8.4" x14ac:dyDescent="0.15">
      <c r="A76" s="38">
        <v>72.5</v>
      </c>
      <c r="B76" s="38">
        <v>100</v>
      </c>
      <c r="C76" s="38">
        <v>346</v>
      </c>
      <c r="D76" s="38">
        <v>24.4</v>
      </c>
      <c r="E76" s="40">
        <v>39.759036139999999</v>
      </c>
      <c r="F76" s="40">
        <v>7.803468208</v>
      </c>
      <c r="H76" s="38">
        <v>71</v>
      </c>
      <c r="J76" s="38">
        <v>1</v>
      </c>
      <c r="K76" s="38">
        <v>7</v>
      </c>
      <c r="Q76" s="38">
        <v>35</v>
      </c>
      <c r="R76" s="38">
        <v>33</v>
      </c>
      <c r="X76" s="38">
        <v>2</v>
      </c>
      <c r="AB76" s="38">
        <v>16</v>
      </c>
      <c r="AD76" s="38">
        <v>1</v>
      </c>
      <c r="AH76" s="38">
        <v>1</v>
      </c>
      <c r="AI76" s="38">
        <v>50</v>
      </c>
      <c r="AJ76" s="38">
        <v>1</v>
      </c>
      <c r="AK76" s="38">
        <v>4</v>
      </c>
      <c r="AM76" s="38">
        <v>1</v>
      </c>
      <c r="AR76" s="38">
        <v>57</v>
      </c>
      <c r="AS76" s="38">
        <v>1</v>
      </c>
      <c r="AX76" s="38">
        <v>1</v>
      </c>
      <c r="BC76" s="38">
        <v>23</v>
      </c>
      <c r="BE76" s="38">
        <v>4</v>
      </c>
      <c r="BH76" s="38">
        <v>16</v>
      </c>
      <c r="BK76" s="38">
        <v>1</v>
      </c>
      <c r="BL76" s="38">
        <v>2</v>
      </c>
      <c r="BM76" s="38">
        <v>2</v>
      </c>
      <c r="BR76" s="38">
        <v>1</v>
      </c>
      <c r="BS76" s="38">
        <v>15</v>
      </c>
      <c r="BU76" s="38">
        <f t="shared" si="3"/>
        <v>346</v>
      </c>
      <c r="BV76" s="40">
        <f t="shared" si="4"/>
        <v>7.803468208092486</v>
      </c>
      <c r="BX76" s="38">
        <f t="shared" si="5"/>
        <v>72.5</v>
      </c>
    </row>
    <row r="77" spans="1:76" ht="8.4" x14ac:dyDescent="0.15">
      <c r="A77" s="38">
        <v>73.5</v>
      </c>
      <c r="B77" s="38">
        <v>100</v>
      </c>
      <c r="C77" s="38">
        <v>216</v>
      </c>
      <c r="D77" s="38">
        <v>24.9</v>
      </c>
      <c r="E77" s="40">
        <v>36.666666669999998</v>
      </c>
      <c r="F77" s="40">
        <v>12.96296296</v>
      </c>
      <c r="H77" s="38">
        <v>30</v>
      </c>
      <c r="K77" s="38">
        <v>5</v>
      </c>
      <c r="Q77" s="38">
        <v>14</v>
      </c>
      <c r="R77" s="38">
        <v>22</v>
      </c>
      <c r="X77" s="38">
        <v>1</v>
      </c>
      <c r="AB77" s="38">
        <v>16</v>
      </c>
      <c r="AI77" s="38">
        <v>38</v>
      </c>
      <c r="AJ77" s="38">
        <v>2</v>
      </c>
      <c r="AK77" s="38">
        <v>13</v>
      </c>
      <c r="AM77" s="38">
        <v>1</v>
      </c>
      <c r="AR77" s="38">
        <v>36</v>
      </c>
      <c r="AV77" s="38">
        <v>2</v>
      </c>
      <c r="AX77" s="38">
        <v>1</v>
      </c>
      <c r="BC77" s="38">
        <v>15</v>
      </c>
      <c r="BE77" s="38">
        <v>1</v>
      </c>
      <c r="BH77" s="38">
        <v>8</v>
      </c>
      <c r="BI77" s="38">
        <v>1</v>
      </c>
      <c r="BL77" s="38">
        <v>2</v>
      </c>
      <c r="BM77" s="38">
        <v>4</v>
      </c>
      <c r="BR77" s="38">
        <v>1</v>
      </c>
      <c r="BS77" s="38">
        <v>3</v>
      </c>
      <c r="BU77" s="38">
        <f t="shared" si="3"/>
        <v>216</v>
      </c>
      <c r="BV77" s="40">
        <f t="shared" si="4"/>
        <v>12.962962962962964</v>
      </c>
      <c r="BX77" s="38">
        <f t="shared" si="5"/>
        <v>73.5</v>
      </c>
    </row>
    <row r="78" spans="1:76" ht="8.4" x14ac:dyDescent="0.15">
      <c r="A78" s="38">
        <v>74.5</v>
      </c>
      <c r="B78" s="38">
        <v>100</v>
      </c>
      <c r="C78" s="38">
        <v>264</v>
      </c>
      <c r="D78" s="38">
        <v>24</v>
      </c>
      <c r="E78" s="40">
        <v>28.358208959999999</v>
      </c>
      <c r="F78" s="40">
        <v>14.772727270000001</v>
      </c>
      <c r="H78" s="38">
        <v>30</v>
      </c>
      <c r="K78" s="38">
        <v>5</v>
      </c>
      <c r="Q78" s="38">
        <v>17</v>
      </c>
      <c r="R78" s="38">
        <v>19</v>
      </c>
      <c r="X78" s="38">
        <v>2</v>
      </c>
      <c r="Z78" s="38">
        <v>1</v>
      </c>
      <c r="AB78" s="38">
        <v>12</v>
      </c>
      <c r="AD78" s="38">
        <v>4</v>
      </c>
      <c r="AI78" s="38">
        <v>48</v>
      </c>
      <c r="AK78" s="38">
        <v>25</v>
      </c>
      <c r="AM78" s="38">
        <v>3</v>
      </c>
      <c r="AO78" s="38">
        <v>1</v>
      </c>
      <c r="AR78" s="38">
        <v>40</v>
      </c>
      <c r="AS78" s="38">
        <v>2</v>
      </c>
      <c r="AU78" s="38">
        <v>2</v>
      </c>
      <c r="AX78" s="38">
        <v>1</v>
      </c>
      <c r="BC78" s="38">
        <v>14</v>
      </c>
      <c r="BH78" s="38">
        <v>15</v>
      </c>
      <c r="BJ78" s="38">
        <v>1</v>
      </c>
      <c r="BK78" s="38">
        <v>1</v>
      </c>
      <c r="BL78" s="38">
        <v>3</v>
      </c>
      <c r="BM78" s="38">
        <v>7</v>
      </c>
      <c r="BO78" s="38">
        <v>1</v>
      </c>
      <c r="BS78" s="38">
        <v>10</v>
      </c>
      <c r="BU78" s="38">
        <f t="shared" si="3"/>
        <v>264</v>
      </c>
      <c r="BV78" s="40">
        <f t="shared" si="4"/>
        <v>14.772727272727273</v>
      </c>
      <c r="BX78" s="38">
        <f t="shared" si="5"/>
        <v>74.5</v>
      </c>
    </row>
    <row r="79" spans="1:76" ht="8.4" x14ac:dyDescent="0.15">
      <c r="A79" s="38">
        <v>75.5</v>
      </c>
      <c r="B79" s="38">
        <v>100</v>
      </c>
      <c r="C79" s="38">
        <v>190</v>
      </c>
      <c r="D79" s="38">
        <v>20.7</v>
      </c>
      <c r="E79" s="40">
        <v>24</v>
      </c>
      <c r="F79" s="40">
        <v>11.57894737</v>
      </c>
      <c r="H79" s="38">
        <v>23</v>
      </c>
      <c r="K79" s="38">
        <v>5</v>
      </c>
      <c r="Q79" s="38">
        <v>19</v>
      </c>
      <c r="R79" s="38">
        <v>12</v>
      </c>
      <c r="AA79" s="38">
        <v>1</v>
      </c>
      <c r="AB79" s="38">
        <v>6</v>
      </c>
      <c r="AD79" s="38">
        <v>1</v>
      </c>
      <c r="AH79" s="38">
        <v>1</v>
      </c>
      <c r="AI79" s="38">
        <v>38</v>
      </c>
      <c r="AK79" s="38">
        <v>8</v>
      </c>
      <c r="AR79" s="38">
        <v>44</v>
      </c>
      <c r="BC79" s="38">
        <v>13</v>
      </c>
      <c r="BH79" s="38">
        <v>12</v>
      </c>
      <c r="BL79" s="38">
        <v>4</v>
      </c>
      <c r="BM79" s="38">
        <v>1</v>
      </c>
      <c r="BS79" s="38">
        <v>2</v>
      </c>
      <c r="BU79" s="38">
        <f t="shared" si="3"/>
        <v>190</v>
      </c>
      <c r="BV79" s="40">
        <f t="shared" si="4"/>
        <v>11.578947368421053</v>
      </c>
      <c r="BX79" s="38">
        <f t="shared" si="5"/>
        <v>75.5</v>
      </c>
    </row>
    <row r="80" spans="1:76" ht="8.4" x14ac:dyDescent="0.15">
      <c r="A80" s="38">
        <v>76.5</v>
      </c>
      <c r="B80" s="38">
        <v>100</v>
      </c>
      <c r="C80" s="38">
        <v>290</v>
      </c>
      <c r="D80" s="38">
        <v>30.7</v>
      </c>
      <c r="E80" s="40">
        <v>36.06557377</v>
      </c>
      <c r="F80" s="40">
        <v>11.03448276</v>
      </c>
      <c r="H80" s="38">
        <v>60</v>
      </c>
      <c r="K80" s="38">
        <v>5</v>
      </c>
      <c r="Q80" s="38">
        <v>28</v>
      </c>
      <c r="R80" s="38">
        <v>22</v>
      </c>
      <c r="X80" s="38">
        <v>1</v>
      </c>
      <c r="AA80" s="38">
        <v>1</v>
      </c>
      <c r="AB80" s="38">
        <v>11</v>
      </c>
      <c r="AG80" s="38">
        <v>1</v>
      </c>
      <c r="AH80" s="38">
        <v>2</v>
      </c>
      <c r="AI80" s="38">
        <v>39</v>
      </c>
      <c r="AJ80" s="38">
        <v>2</v>
      </c>
      <c r="AK80" s="38">
        <v>9</v>
      </c>
      <c r="AM80" s="38">
        <v>3</v>
      </c>
      <c r="AO80" s="38">
        <v>2</v>
      </c>
      <c r="AR80" s="38">
        <v>41</v>
      </c>
      <c r="AX80" s="38">
        <v>2</v>
      </c>
      <c r="BC80" s="38">
        <v>22</v>
      </c>
      <c r="BE80" s="38">
        <v>2</v>
      </c>
      <c r="BF80" s="38">
        <v>1</v>
      </c>
      <c r="BH80" s="38">
        <v>15</v>
      </c>
      <c r="BI80" s="38">
        <v>1</v>
      </c>
      <c r="BK80" s="38">
        <v>3</v>
      </c>
      <c r="BL80" s="38">
        <v>2</v>
      </c>
      <c r="BM80" s="38">
        <v>11</v>
      </c>
      <c r="BS80" s="38">
        <v>4</v>
      </c>
      <c r="BU80" s="38">
        <f t="shared" si="3"/>
        <v>290</v>
      </c>
      <c r="BV80" s="40">
        <f t="shared" si="4"/>
        <v>11.03448275862069</v>
      </c>
      <c r="BX80" s="38">
        <f t="shared" si="5"/>
        <v>76.5</v>
      </c>
    </row>
    <row r="81" spans="1:76" ht="8.4" x14ac:dyDescent="0.15">
      <c r="A81" s="38">
        <v>77.5</v>
      </c>
      <c r="B81" s="38">
        <v>100</v>
      </c>
      <c r="C81" s="38">
        <v>334</v>
      </c>
      <c r="D81" s="38">
        <v>27.7</v>
      </c>
      <c r="E81" s="40">
        <v>44.086021510000002</v>
      </c>
      <c r="F81" s="40">
        <v>9.880239521</v>
      </c>
      <c r="H81" s="38">
        <v>58</v>
      </c>
      <c r="K81" s="38">
        <v>9</v>
      </c>
      <c r="Q81" s="38">
        <v>28</v>
      </c>
      <c r="R81" s="38">
        <v>41</v>
      </c>
      <c r="X81" s="38">
        <v>2</v>
      </c>
      <c r="AB81" s="38">
        <v>16</v>
      </c>
      <c r="AH81" s="38">
        <v>2</v>
      </c>
      <c r="AI81" s="38">
        <v>52</v>
      </c>
      <c r="AJ81" s="38">
        <v>4</v>
      </c>
      <c r="AK81" s="38">
        <v>9</v>
      </c>
      <c r="AR81" s="38">
        <v>45</v>
      </c>
      <c r="AU81" s="38">
        <v>1</v>
      </c>
      <c r="BC81" s="38">
        <v>24</v>
      </c>
      <c r="BE81" s="38">
        <v>2</v>
      </c>
      <c r="BH81" s="38">
        <v>27</v>
      </c>
      <c r="BK81" s="38">
        <v>1</v>
      </c>
      <c r="BL81" s="38">
        <v>4</v>
      </c>
      <c r="BM81" s="38">
        <v>2</v>
      </c>
      <c r="BS81" s="38">
        <v>7</v>
      </c>
      <c r="BU81" s="38">
        <f t="shared" si="3"/>
        <v>334</v>
      </c>
      <c r="BV81" s="40">
        <f t="shared" si="4"/>
        <v>9.8802395209580833</v>
      </c>
      <c r="BX81" s="38">
        <f t="shared" si="5"/>
        <v>77.5</v>
      </c>
    </row>
    <row r="82" spans="1:76" ht="8.4" x14ac:dyDescent="0.15">
      <c r="A82" s="38">
        <v>78.5</v>
      </c>
      <c r="B82" s="38">
        <v>100</v>
      </c>
      <c r="C82" s="38">
        <v>365</v>
      </c>
      <c r="D82" s="38">
        <v>30.1</v>
      </c>
      <c r="E82" s="40">
        <v>32.673267330000002</v>
      </c>
      <c r="F82" s="40">
        <v>7.3972602739999997</v>
      </c>
      <c r="H82" s="38">
        <v>67</v>
      </c>
      <c r="K82" s="38">
        <v>6</v>
      </c>
      <c r="Q82" s="38">
        <v>36</v>
      </c>
      <c r="R82" s="38">
        <v>33</v>
      </c>
      <c r="X82" s="38">
        <v>1</v>
      </c>
      <c r="Z82" s="38">
        <v>1</v>
      </c>
      <c r="AB82" s="38">
        <v>17</v>
      </c>
      <c r="AH82" s="38">
        <v>1</v>
      </c>
      <c r="AI82" s="38">
        <v>68</v>
      </c>
      <c r="AK82" s="38">
        <v>6</v>
      </c>
      <c r="AM82" s="38">
        <v>1</v>
      </c>
      <c r="AN82" s="38">
        <v>1</v>
      </c>
      <c r="AO82" s="38">
        <v>1</v>
      </c>
      <c r="AR82" s="38">
        <v>55</v>
      </c>
      <c r="AT82" s="38">
        <v>1</v>
      </c>
      <c r="AV82" s="38">
        <v>1</v>
      </c>
      <c r="AX82" s="38">
        <v>2</v>
      </c>
      <c r="BC82" s="38">
        <v>21</v>
      </c>
      <c r="BH82" s="38">
        <v>23</v>
      </c>
      <c r="BK82" s="38">
        <v>2</v>
      </c>
      <c r="BL82" s="38">
        <v>6</v>
      </c>
      <c r="BM82" s="38">
        <v>5</v>
      </c>
      <c r="BS82" s="38">
        <v>10</v>
      </c>
      <c r="BU82" s="38">
        <f t="shared" si="3"/>
        <v>365</v>
      </c>
      <c r="BV82" s="40">
        <f t="shared" si="4"/>
        <v>7.397260273972603</v>
      </c>
      <c r="BX82" s="38">
        <f t="shared" si="5"/>
        <v>78.5</v>
      </c>
    </row>
    <row r="83" spans="1:76" ht="8.4" x14ac:dyDescent="0.15">
      <c r="A83" s="38">
        <v>79.5</v>
      </c>
      <c r="B83" s="38">
        <v>100</v>
      </c>
      <c r="C83" s="38">
        <v>370</v>
      </c>
      <c r="D83" s="38">
        <v>40.200000000000003</v>
      </c>
      <c r="E83" s="40">
        <v>45.098039219999997</v>
      </c>
      <c r="F83" s="40">
        <v>6.7567567569999998</v>
      </c>
      <c r="H83" s="38">
        <v>85</v>
      </c>
      <c r="J83" s="38">
        <v>1</v>
      </c>
      <c r="K83" s="38">
        <v>8</v>
      </c>
      <c r="P83" s="38">
        <v>1</v>
      </c>
      <c r="Q83" s="38">
        <v>30</v>
      </c>
      <c r="R83" s="38">
        <v>46</v>
      </c>
      <c r="AB83" s="38">
        <v>21</v>
      </c>
      <c r="AD83" s="38">
        <v>1</v>
      </c>
      <c r="AI83" s="38">
        <v>56</v>
      </c>
      <c r="AO83" s="38">
        <v>9</v>
      </c>
      <c r="AR83" s="38">
        <v>39</v>
      </c>
      <c r="BC83" s="38">
        <v>25</v>
      </c>
      <c r="BE83" s="38">
        <v>2</v>
      </c>
      <c r="BF83" s="38">
        <v>1</v>
      </c>
      <c r="BG83" s="38">
        <v>6</v>
      </c>
      <c r="BH83" s="38">
        <v>25</v>
      </c>
      <c r="BL83" s="38">
        <v>5</v>
      </c>
      <c r="BM83" s="38">
        <v>2</v>
      </c>
      <c r="BS83" s="38">
        <v>7</v>
      </c>
      <c r="BU83" s="38">
        <f t="shared" si="3"/>
        <v>370</v>
      </c>
      <c r="BV83" s="40">
        <f t="shared" si="4"/>
        <v>6.756756756756757</v>
      </c>
      <c r="BX83" s="38">
        <f t="shared" si="5"/>
        <v>79.5</v>
      </c>
    </row>
    <row r="84" spans="1:76" ht="8.4" x14ac:dyDescent="0.15">
      <c r="A84" s="38">
        <v>80.5</v>
      </c>
      <c r="B84" s="38">
        <v>50</v>
      </c>
      <c r="C84" s="38">
        <v>560</v>
      </c>
      <c r="D84" s="38">
        <v>97.1</v>
      </c>
      <c r="E84" s="40">
        <v>24.271844659999999</v>
      </c>
      <c r="F84" s="40">
        <v>3.9285714289999998</v>
      </c>
      <c r="H84" s="38">
        <v>80</v>
      </c>
      <c r="K84" s="38">
        <v>12</v>
      </c>
      <c r="P84" s="38">
        <v>6</v>
      </c>
      <c r="Q84" s="38">
        <v>58</v>
      </c>
      <c r="R84" s="38">
        <v>50</v>
      </c>
      <c r="X84" s="38">
        <v>1</v>
      </c>
      <c r="AB84" s="38">
        <v>18</v>
      </c>
      <c r="AH84" s="38">
        <v>1</v>
      </c>
      <c r="AI84" s="38">
        <v>156</v>
      </c>
      <c r="AK84" s="38">
        <v>1</v>
      </c>
      <c r="AO84" s="38">
        <v>1</v>
      </c>
      <c r="AR84" s="38">
        <v>94</v>
      </c>
      <c r="AS84" s="38">
        <v>1</v>
      </c>
      <c r="AT84" s="38">
        <v>1</v>
      </c>
      <c r="BC84" s="38">
        <v>21</v>
      </c>
      <c r="BE84" s="38">
        <v>1</v>
      </c>
      <c r="BH84" s="38">
        <v>45</v>
      </c>
      <c r="BK84" s="38">
        <v>3</v>
      </c>
      <c r="BL84" s="38">
        <v>8</v>
      </c>
      <c r="BM84" s="38">
        <v>1</v>
      </c>
      <c r="BS84" s="38">
        <v>1</v>
      </c>
      <c r="BU84" s="38">
        <f t="shared" si="3"/>
        <v>560</v>
      </c>
      <c r="BV84" s="40">
        <f t="shared" si="4"/>
        <v>3.9285714285714284</v>
      </c>
      <c r="BX84" s="38">
        <f t="shared" si="5"/>
        <v>80.5</v>
      </c>
    </row>
    <row r="85" spans="1:76" ht="8.4" x14ac:dyDescent="0.15">
      <c r="A85" s="38">
        <v>81.5</v>
      </c>
      <c r="B85" s="38">
        <v>50</v>
      </c>
      <c r="C85" s="38">
        <v>443</v>
      </c>
      <c r="D85" s="38">
        <v>87.2</v>
      </c>
      <c r="E85" s="40">
        <v>23.952095809999999</v>
      </c>
      <c r="F85" s="40">
        <v>4.0632054179999999</v>
      </c>
      <c r="H85" s="38">
        <v>69</v>
      </c>
      <c r="K85" s="38">
        <v>15</v>
      </c>
      <c r="Q85" s="38">
        <v>48</v>
      </c>
      <c r="R85" s="38">
        <v>40</v>
      </c>
      <c r="AB85" s="38">
        <v>6</v>
      </c>
      <c r="AH85" s="38">
        <v>1</v>
      </c>
      <c r="AI85" s="38">
        <v>127</v>
      </c>
      <c r="AM85" s="38">
        <v>2</v>
      </c>
      <c r="AO85" s="38">
        <v>1</v>
      </c>
      <c r="AR85" s="38">
        <v>59</v>
      </c>
      <c r="AS85" s="38">
        <v>1</v>
      </c>
      <c r="BC85" s="38">
        <v>18</v>
      </c>
      <c r="BG85" s="38">
        <v>1</v>
      </c>
      <c r="BH85" s="38">
        <v>47</v>
      </c>
      <c r="BK85" s="38">
        <v>1</v>
      </c>
      <c r="BL85" s="38">
        <v>6</v>
      </c>
      <c r="BS85" s="38">
        <v>1</v>
      </c>
      <c r="BU85" s="38">
        <f t="shared" si="3"/>
        <v>443</v>
      </c>
      <c r="BV85" s="40">
        <f t="shared" si="4"/>
        <v>4.0632054176072234</v>
      </c>
      <c r="BX85" s="38">
        <f t="shared" si="5"/>
        <v>81.5</v>
      </c>
    </row>
    <row r="86" spans="1:76" ht="8.4" x14ac:dyDescent="0.15">
      <c r="A86" s="38">
        <v>82.5</v>
      </c>
      <c r="B86" s="38">
        <v>100</v>
      </c>
      <c r="C86" s="38">
        <v>384</v>
      </c>
      <c r="D86" s="38">
        <v>38.299999999999997</v>
      </c>
      <c r="E86" s="40">
        <v>25.225225229999999</v>
      </c>
      <c r="F86" s="40">
        <v>6.7708333329999997</v>
      </c>
      <c r="H86" s="38">
        <v>65</v>
      </c>
      <c r="K86" s="38">
        <v>12</v>
      </c>
      <c r="Q86" s="38">
        <v>31</v>
      </c>
      <c r="R86" s="38">
        <v>28</v>
      </c>
      <c r="AB86" s="38">
        <v>11</v>
      </c>
      <c r="AI86" s="38">
        <v>83</v>
      </c>
      <c r="AK86" s="38">
        <v>1</v>
      </c>
      <c r="AM86" s="38">
        <v>2</v>
      </c>
      <c r="AR86" s="38">
        <v>70</v>
      </c>
      <c r="AS86" s="38">
        <v>3</v>
      </c>
      <c r="BC86" s="38">
        <v>25</v>
      </c>
      <c r="BE86" s="38">
        <v>2</v>
      </c>
      <c r="BH86" s="38">
        <v>35</v>
      </c>
      <c r="BL86" s="38">
        <v>7</v>
      </c>
      <c r="BM86" s="38">
        <v>2</v>
      </c>
      <c r="BR86" s="38">
        <v>2</v>
      </c>
      <c r="BS86" s="38">
        <v>5</v>
      </c>
      <c r="BU86" s="38">
        <f t="shared" ref="BU86:BU149" si="6">SUM(G86:BT86)</f>
        <v>384</v>
      </c>
      <c r="BV86" s="40">
        <f t="shared" ref="BV86:BV149" si="7">100*SUM(BC86,AA86,AK86)/BU86</f>
        <v>6.770833333333333</v>
      </c>
      <c r="BX86" s="38">
        <f t="shared" si="5"/>
        <v>82.5</v>
      </c>
    </row>
    <row r="87" spans="1:76" ht="8.4" x14ac:dyDescent="0.15">
      <c r="A87" s="38">
        <v>83.5</v>
      </c>
      <c r="B87" s="38">
        <v>100</v>
      </c>
      <c r="C87" s="38">
        <v>297</v>
      </c>
      <c r="D87" s="38">
        <v>24.6</v>
      </c>
      <c r="E87" s="40">
        <v>27.5</v>
      </c>
      <c r="F87" s="40">
        <v>17.171717170000001</v>
      </c>
      <c r="H87" s="38">
        <v>41</v>
      </c>
      <c r="K87" s="38">
        <v>4</v>
      </c>
      <c r="Q87" s="38">
        <v>16</v>
      </c>
      <c r="R87" s="38">
        <v>11</v>
      </c>
      <c r="T87" s="38">
        <v>1</v>
      </c>
      <c r="X87" s="38">
        <v>8</v>
      </c>
      <c r="AA87" s="38">
        <v>1</v>
      </c>
      <c r="AB87" s="38">
        <v>22</v>
      </c>
      <c r="AD87" s="38">
        <v>8</v>
      </c>
      <c r="AH87" s="38">
        <v>1</v>
      </c>
      <c r="AI87" s="38">
        <v>29</v>
      </c>
      <c r="AK87" s="38">
        <v>26</v>
      </c>
      <c r="AM87" s="38">
        <v>3</v>
      </c>
      <c r="AO87" s="38">
        <v>2</v>
      </c>
      <c r="AR87" s="38">
        <v>46</v>
      </c>
      <c r="BC87" s="38">
        <v>24</v>
      </c>
      <c r="BE87" s="38">
        <v>3</v>
      </c>
      <c r="BH87" s="38">
        <v>20</v>
      </c>
      <c r="BI87" s="38">
        <v>3</v>
      </c>
      <c r="BL87" s="38">
        <v>8</v>
      </c>
      <c r="BM87" s="38">
        <v>8</v>
      </c>
      <c r="BO87" s="38">
        <v>1</v>
      </c>
      <c r="BR87" s="38">
        <v>1</v>
      </c>
      <c r="BS87" s="38">
        <v>10</v>
      </c>
      <c r="BU87" s="38">
        <f t="shared" si="6"/>
        <v>297</v>
      </c>
      <c r="BV87" s="40">
        <f t="shared" si="7"/>
        <v>17.171717171717173</v>
      </c>
      <c r="BX87" s="38">
        <f t="shared" si="5"/>
        <v>83.5</v>
      </c>
    </row>
    <row r="88" spans="1:76" ht="8.4" x14ac:dyDescent="0.15">
      <c r="A88" s="38">
        <v>84.5</v>
      </c>
      <c r="B88" s="38">
        <v>100</v>
      </c>
      <c r="C88" s="38">
        <v>284</v>
      </c>
      <c r="D88" s="38">
        <v>21.8</v>
      </c>
      <c r="E88" s="40">
        <v>25</v>
      </c>
      <c r="F88" s="40">
        <v>11.971830990000001</v>
      </c>
      <c r="H88" s="38">
        <v>28</v>
      </c>
      <c r="K88" s="38">
        <v>7</v>
      </c>
      <c r="P88" s="38">
        <v>2</v>
      </c>
      <c r="Q88" s="38">
        <v>20</v>
      </c>
      <c r="R88" s="38">
        <v>15</v>
      </c>
      <c r="AB88" s="38">
        <v>15</v>
      </c>
      <c r="AH88" s="38">
        <v>1</v>
      </c>
      <c r="AI88" s="38">
        <v>45</v>
      </c>
      <c r="AK88" s="38">
        <v>5</v>
      </c>
      <c r="AM88" s="38">
        <v>2</v>
      </c>
      <c r="AR88" s="38">
        <v>59</v>
      </c>
      <c r="AS88" s="38">
        <v>1</v>
      </c>
      <c r="AV88" s="38">
        <v>1</v>
      </c>
      <c r="BC88" s="38">
        <v>29</v>
      </c>
      <c r="BE88" s="38">
        <v>4</v>
      </c>
      <c r="BH88" s="38">
        <v>20</v>
      </c>
      <c r="BI88" s="38">
        <v>1</v>
      </c>
      <c r="BJ88" s="38">
        <v>3</v>
      </c>
      <c r="BK88" s="38">
        <v>1</v>
      </c>
      <c r="BL88" s="38">
        <v>12</v>
      </c>
      <c r="BM88" s="38">
        <v>2</v>
      </c>
      <c r="BS88" s="38">
        <v>9</v>
      </c>
      <c r="BT88" s="38">
        <v>2</v>
      </c>
      <c r="BU88" s="38">
        <f t="shared" si="6"/>
        <v>284</v>
      </c>
      <c r="BV88" s="40">
        <f t="shared" si="7"/>
        <v>11.971830985915492</v>
      </c>
      <c r="BX88" s="38">
        <f t="shared" si="5"/>
        <v>84.5</v>
      </c>
    </row>
    <row r="89" spans="1:76" ht="8.4" x14ac:dyDescent="0.15">
      <c r="A89" s="38">
        <v>85.5</v>
      </c>
      <c r="B89" s="38">
        <v>100</v>
      </c>
      <c r="C89" s="38">
        <v>229</v>
      </c>
      <c r="D89" s="38">
        <v>25.9</v>
      </c>
      <c r="E89" s="40">
        <v>29.787234040000001</v>
      </c>
      <c r="F89" s="40">
        <v>8.2969432310000002</v>
      </c>
      <c r="H89" s="38">
        <v>29</v>
      </c>
      <c r="K89" s="38">
        <v>12</v>
      </c>
      <c r="Q89" s="38">
        <v>23</v>
      </c>
      <c r="R89" s="38">
        <v>14</v>
      </c>
      <c r="Z89" s="38">
        <v>1</v>
      </c>
      <c r="AB89" s="38">
        <v>11</v>
      </c>
      <c r="AI89" s="38">
        <v>33</v>
      </c>
      <c r="AK89" s="38">
        <v>3</v>
      </c>
      <c r="AO89" s="38">
        <v>1</v>
      </c>
      <c r="AR89" s="38">
        <v>50</v>
      </c>
      <c r="AS89" s="38">
        <v>1</v>
      </c>
      <c r="AX89" s="38">
        <v>1</v>
      </c>
      <c r="BC89" s="38">
        <v>16</v>
      </c>
      <c r="BE89" s="38">
        <v>1</v>
      </c>
      <c r="BH89" s="38">
        <v>23</v>
      </c>
      <c r="BI89" s="38">
        <v>1</v>
      </c>
      <c r="BK89" s="38">
        <v>1</v>
      </c>
      <c r="BL89" s="38">
        <v>3</v>
      </c>
      <c r="BM89" s="38">
        <v>3</v>
      </c>
      <c r="BS89" s="38">
        <v>2</v>
      </c>
      <c r="BU89" s="38">
        <f t="shared" si="6"/>
        <v>229</v>
      </c>
      <c r="BV89" s="40">
        <f t="shared" si="7"/>
        <v>8.2969432314410483</v>
      </c>
      <c r="BX89" s="38">
        <f t="shared" si="5"/>
        <v>85.5</v>
      </c>
    </row>
    <row r="90" spans="1:76" ht="8.4" x14ac:dyDescent="0.15">
      <c r="A90" s="38">
        <v>86.5</v>
      </c>
      <c r="B90" s="38">
        <v>100</v>
      </c>
      <c r="C90" s="38">
        <v>446</v>
      </c>
      <c r="D90" s="38">
        <v>40.5</v>
      </c>
      <c r="E90" s="40">
        <v>26.262626260000001</v>
      </c>
      <c r="F90" s="40">
        <v>13.22869955</v>
      </c>
      <c r="H90" s="38">
        <v>45</v>
      </c>
      <c r="K90" s="38">
        <v>5</v>
      </c>
      <c r="P90" s="38">
        <v>2</v>
      </c>
      <c r="Q90" s="38">
        <v>59</v>
      </c>
      <c r="R90" s="38">
        <v>26</v>
      </c>
      <c r="X90" s="38">
        <v>4</v>
      </c>
      <c r="AA90" s="38">
        <v>5</v>
      </c>
      <c r="AB90" s="38">
        <v>30</v>
      </c>
      <c r="AD90" s="38">
        <v>3</v>
      </c>
      <c r="AI90" s="38">
        <v>73</v>
      </c>
      <c r="AJ90" s="38">
        <v>1</v>
      </c>
      <c r="AK90" s="38">
        <v>12</v>
      </c>
      <c r="AM90" s="38">
        <v>1</v>
      </c>
      <c r="AO90" s="38">
        <v>4</v>
      </c>
      <c r="AR90" s="38">
        <v>70</v>
      </c>
      <c r="AT90" s="38">
        <v>1</v>
      </c>
      <c r="AV90" s="38">
        <v>1</v>
      </c>
      <c r="BC90" s="38">
        <v>42</v>
      </c>
      <c r="BE90" s="38">
        <v>4</v>
      </c>
      <c r="BF90" s="38">
        <v>1</v>
      </c>
      <c r="BH90" s="38">
        <v>33</v>
      </c>
      <c r="BI90" s="38">
        <v>6</v>
      </c>
      <c r="BJ90" s="38">
        <v>3</v>
      </c>
      <c r="BL90" s="38">
        <v>4</v>
      </c>
      <c r="BM90" s="38">
        <v>6</v>
      </c>
      <c r="BS90" s="38">
        <v>5</v>
      </c>
      <c r="BU90" s="38">
        <f t="shared" si="6"/>
        <v>446</v>
      </c>
      <c r="BV90" s="40">
        <f t="shared" si="7"/>
        <v>13.228699551569507</v>
      </c>
      <c r="BX90" s="38">
        <f t="shared" si="5"/>
        <v>86.5</v>
      </c>
    </row>
    <row r="91" spans="1:76" ht="8.4" x14ac:dyDescent="0.15">
      <c r="A91" s="38">
        <v>87.5</v>
      </c>
      <c r="B91" s="38">
        <v>50</v>
      </c>
      <c r="C91" s="38">
        <v>336</v>
      </c>
      <c r="D91" s="38">
        <v>61.3</v>
      </c>
      <c r="E91" s="40">
        <v>16.091954019999999</v>
      </c>
      <c r="F91" s="40">
        <v>12.79761905</v>
      </c>
      <c r="H91" s="38">
        <v>31</v>
      </c>
      <c r="K91" s="38">
        <v>10</v>
      </c>
      <c r="P91" s="38">
        <v>1</v>
      </c>
      <c r="Q91" s="38">
        <v>32</v>
      </c>
      <c r="R91" s="38">
        <v>14</v>
      </c>
      <c r="V91" s="38">
        <v>1</v>
      </c>
      <c r="X91" s="38">
        <v>1</v>
      </c>
      <c r="AB91" s="38">
        <v>21</v>
      </c>
      <c r="AD91" s="38">
        <v>1</v>
      </c>
      <c r="AH91" s="38">
        <v>1</v>
      </c>
      <c r="AI91" s="38">
        <v>73</v>
      </c>
      <c r="AK91" s="38">
        <v>10</v>
      </c>
      <c r="AO91" s="38">
        <v>2</v>
      </c>
      <c r="AR91" s="38">
        <v>64</v>
      </c>
      <c r="AS91" s="38">
        <v>2</v>
      </c>
      <c r="AX91" s="38">
        <v>2</v>
      </c>
      <c r="BA91" s="38">
        <v>1</v>
      </c>
      <c r="BC91" s="38">
        <v>33</v>
      </c>
      <c r="BH91" s="38">
        <v>28</v>
      </c>
      <c r="BI91" s="38">
        <v>2</v>
      </c>
      <c r="BL91" s="38">
        <v>2</v>
      </c>
      <c r="BM91" s="38">
        <v>1</v>
      </c>
      <c r="BS91" s="38">
        <v>3</v>
      </c>
      <c r="BU91" s="38">
        <f t="shared" si="6"/>
        <v>336</v>
      </c>
      <c r="BV91" s="40">
        <f t="shared" si="7"/>
        <v>12.797619047619047</v>
      </c>
      <c r="BX91" s="38">
        <f t="shared" si="5"/>
        <v>87.5</v>
      </c>
    </row>
    <row r="92" spans="1:76" ht="8.4" x14ac:dyDescent="0.15">
      <c r="A92" s="38">
        <v>88.5</v>
      </c>
      <c r="B92" s="38">
        <v>50</v>
      </c>
      <c r="C92" s="38">
        <v>284</v>
      </c>
      <c r="D92" s="38">
        <v>47.4</v>
      </c>
      <c r="E92" s="40">
        <v>27.41935484</v>
      </c>
      <c r="F92" s="40">
        <v>15.49295775</v>
      </c>
      <c r="H92" s="38">
        <v>18</v>
      </c>
      <c r="K92" s="38">
        <v>4</v>
      </c>
      <c r="Q92" s="38">
        <v>23</v>
      </c>
      <c r="R92" s="38">
        <v>17</v>
      </c>
      <c r="X92" s="38">
        <v>6</v>
      </c>
      <c r="AA92" s="38">
        <v>1</v>
      </c>
      <c r="AB92" s="38">
        <v>23</v>
      </c>
      <c r="AD92" s="38">
        <v>1</v>
      </c>
      <c r="AH92" s="38">
        <v>1</v>
      </c>
      <c r="AI92" s="38">
        <v>45</v>
      </c>
      <c r="AJ92" s="38">
        <v>1</v>
      </c>
      <c r="AK92" s="38">
        <v>13</v>
      </c>
      <c r="AM92" s="38">
        <v>6</v>
      </c>
      <c r="AO92" s="38">
        <v>1</v>
      </c>
      <c r="AR92" s="38">
        <v>53</v>
      </c>
      <c r="AX92" s="38">
        <v>1</v>
      </c>
      <c r="BC92" s="38">
        <v>30</v>
      </c>
      <c r="BE92" s="38">
        <v>4</v>
      </c>
      <c r="BG92" s="38">
        <v>1</v>
      </c>
      <c r="BH92" s="38">
        <v>15</v>
      </c>
      <c r="BI92" s="38">
        <v>2</v>
      </c>
      <c r="BL92" s="38">
        <v>7</v>
      </c>
      <c r="BM92" s="38">
        <v>5</v>
      </c>
      <c r="BQ92" s="38">
        <v>1</v>
      </c>
      <c r="BS92" s="38">
        <v>5</v>
      </c>
      <c r="BU92" s="38">
        <f t="shared" si="6"/>
        <v>284</v>
      </c>
      <c r="BV92" s="40">
        <f t="shared" si="7"/>
        <v>15.492957746478874</v>
      </c>
      <c r="BX92" s="38">
        <f t="shared" si="5"/>
        <v>88.5</v>
      </c>
    </row>
    <row r="93" spans="1:76" ht="8.4" x14ac:dyDescent="0.15">
      <c r="A93" s="38">
        <v>89.5</v>
      </c>
      <c r="B93" s="38">
        <v>100</v>
      </c>
      <c r="C93" s="38">
        <v>373</v>
      </c>
      <c r="D93" s="38">
        <v>45.6</v>
      </c>
      <c r="E93" s="40">
        <v>20.3125</v>
      </c>
      <c r="F93" s="40">
        <v>12.06434316</v>
      </c>
      <c r="G93" s="38">
        <v>1</v>
      </c>
      <c r="H93" s="38">
        <v>54</v>
      </c>
      <c r="J93" s="38">
        <v>1</v>
      </c>
      <c r="K93" s="38">
        <v>9</v>
      </c>
      <c r="Q93" s="38">
        <v>46</v>
      </c>
      <c r="R93" s="38">
        <v>13</v>
      </c>
      <c r="X93" s="38">
        <v>5</v>
      </c>
      <c r="Z93" s="38">
        <v>1</v>
      </c>
      <c r="AA93" s="38">
        <v>3</v>
      </c>
      <c r="AB93" s="38">
        <v>14</v>
      </c>
      <c r="AD93" s="38">
        <v>1</v>
      </c>
      <c r="AI93" s="38">
        <v>51</v>
      </c>
      <c r="AJ93" s="38">
        <v>1</v>
      </c>
      <c r="AK93" s="38">
        <v>7</v>
      </c>
      <c r="AM93" s="38">
        <v>3</v>
      </c>
      <c r="AO93" s="38">
        <v>1</v>
      </c>
      <c r="AR93" s="38">
        <v>39</v>
      </c>
      <c r="AS93" s="38">
        <v>1</v>
      </c>
      <c r="AT93" s="38">
        <v>3</v>
      </c>
      <c r="AV93" s="38">
        <v>1</v>
      </c>
      <c r="AX93" s="38">
        <v>4</v>
      </c>
      <c r="BC93" s="38">
        <v>35</v>
      </c>
      <c r="BE93" s="38">
        <v>15</v>
      </c>
      <c r="BG93" s="38">
        <v>1</v>
      </c>
      <c r="BH93" s="38">
        <v>26</v>
      </c>
      <c r="BI93" s="38">
        <v>5</v>
      </c>
      <c r="BJ93" s="38">
        <v>1</v>
      </c>
      <c r="BK93" s="38">
        <v>1</v>
      </c>
      <c r="BL93" s="38">
        <v>1</v>
      </c>
      <c r="BM93" s="38">
        <v>14</v>
      </c>
      <c r="BQ93" s="38">
        <v>1</v>
      </c>
      <c r="BR93" s="38">
        <v>1</v>
      </c>
      <c r="BS93" s="38">
        <v>13</v>
      </c>
      <c r="BU93" s="38">
        <f t="shared" si="6"/>
        <v>373</v>
      </c>
      <c r="BV93" s="40">
        <f t="shared" si="7"/>
        <v>12.064343163538874</v>
      </c>
      <c r="BX93" s="38">
        <f t="shared" si="5"/>
        <v>89.5</v>
      </c>
    </row>
    <row r="94" spans="1:76" ht="8.4" x14ac:dyDescent="0.15">
      <c r="A94" s="38">
        <v>90.5</v>
      </c>
      <c r="B94" s="38">
        <v>50</v>
      </c>
      <c r="C94" s="38">
        <v>306</v>
      </c>
      <c r="D94" s="38">
        <v>47</v>
      </c>
      <c r="E94" s="40">
        <v>27.083333329999999</v>
      </c>
      <c r="F94" s="40">
        <v>15.686274510000001</v>
      </c>
      <c r="H94" s="38">
        <v>40</v>
      </c>
      <c r="J94" s="38">
        <v>3</v>
      </c>
      <c r="K94" s="38">
        <v>5</v>
      </c>
      <c r="Q94" s="38">
        <v>28</v>
      </c>
      <c r="R94" s="38">
        <v>13</v>
      </c>
      <c r="X94" s="38">
        <v>8</v>
      </c>
      <c r="AA94" s="38">
        <v>4</v>
      </c>
      <c r="AB94" s="38">
        <v>17</v>
      </c>
      <c r="AD94" s="38">
        <v>5</v>
      </c>
      <c r="AI94" s="38">
        <v>35</v>
      </c>
      <c r="AJ94" s="38">
        <v>1</v>
      </c>
      <c r="AK94" s="38">
        <v>13</v>
      </c>
      <c r="AO94" s="38">
        <v>4</v>
      </c>
      <c r="AR94" s="38">
        <v>31</v>
      </c>
      <c r="BC94" s="38">
        <v>31</v>
      </c>
      <c r="BE94" s="38">
        <v>24</v>
      </c>
      <c r="BG94" s="38">
        <v>1</v>
      </c>
      <c r="BH94" s="38">
        <v>17</v>
      </c>
      <c r="BJ94" s="38">
        <v>1</v>
      </c>
      <c r="BL94" s="38">
        <v>1</v>
      </c>
      <c r="BM94" s="38">
        <v>12</v>
      </c>
      <c r="BS94" s="38">
        <v>12</v>
      </c>
      <c r="BU94" s="38">
        <f t="shared" si="6"/>
        <v>306</v>
      </c>
      <c r="BV94" s="40">
        <f t="shared" si="7"/>
        <v>15.686274509803921</v>
      </c>
      <c r="BX94" s="38">
        <f t="shared" si="5"/>
        <v>90.5</v>
      </c>
    </row>
    <row r="95" spans="1:76" ht="8.4" x14ac:dyDescent="0.15">
      <c r="A95" s="38">
        <v>91.5</v>
      </c>
      <c r="B95" s="38">
        <v>100</v>
      </c>
      <c r="C95" s="38">
        <v>327</v>
      </c>
      <c r="D95" s="38">
        <v>41.7</v>
      </c>
      <c r="E95" s="40">
        <v>34.482758619999998</v>
      </c>
      <c r="F95" s="40">
        <v>6.422018349</v>
      </c>
      <c r="H95" s="38">
        <v>47</v>
      </c>
      <c r="K95" s="38">
        <v>8</v>
      </c>
      <c r="P95" s="38">
        <v>3</v>
      </c>
      <c r="Q95" s="38">
        <v>40</v>
      </c>
      <c r="R95" s="38">
        <v>10</v>
      </c>
      <c r="X95" s="38">
        <v>1</v>
      </c>
      <c r="AB95" s="38">
        <v>15</v>
      </c>
      <c r="AD95" s="38">
        <v>1</v>
      </c>
      <c r="AH95" s="38">
        <v>1</v>
      </c>
      <c r="AI95" s="38">
        <v>19</v>
      </c>
      <c r="AJ95" s="38">
        <v>2</v>
      </c>
      <c r="AK95" s="38">
        <v>7</v>
      </c>
      <c r="AM95" s="38">
        <v>2</v>
      </c>
      <c r="AO95" s="38">
        <v>8</v>
      </c>
      <c r="AR95" s="38">
        <v>33</v>
      </c>
      <c r="AX95" s="38">
        <v>2</v>
      </c>
      <c r="BA95" s="38">
        <v>3</v>
      </c>
      <c r="BC95" s="38">
        <v>14</v>
      </c>
      <c r="BE95" s="38">
        <v>29</v>
      </c>
      <c r="BG95" s="38">
        <v>2</v>
      </c>
      <c r="BH95" s="38">
        <v>41</v>
      </c>
      <c r="BI95" s="38">
        <v>2</v>
      </c>
      <c r="BJ95" s="38">
        <v>2</v>
      </c>
      <c r="BL95" s="38">
        <v>4</v>
      </c>
      <c r="BM95" s="38">
        <v>16</v>
      </c>
      <c r="BQ95" s="38">
        <v>1</v>
      </c>
      <c r="BS95" s="38">
        <v>14</v>
      </c>
      <c r="BU95" s="38">
        <f t="shared" si="6"/>
        <v>327</v>
      </c>
      <c r="BV95" s="40">
        <f t="shared" si="7"/>
        <v>6.4220183486238529</v>
      </c>
      <c r="BX95" s="38">
        <f t="shared" si="5"/>
        <v>91.5</v>
      </c>
    </row>
    <row r="96" spans="1:76" ht="8.4" x14ac:dyDescent="0.15">
      <c r="A96" s="38">
        <v>92.5</v>
      </c>
      <c r="B96" s="38">
        <v>100</v>
      </c>
      <c r="C96" s="38">
        <v>188</v>
      </c>
      <c r="D96" s="38">
        <v>19.899999999999999</v>
      </c>
      <c r="E96" s="40">
        <v>37.5</v>
      </c>
      <c r="F96" s="40">
        <v>4.255319149</v>
      </c>
      <c r="H96" s="38">
        <v>36</v>
      </c>
      <c r="K96" s="38">
        <v>12</v>
      </c>
      <c r="P96" s="38">
        <v>1</v>
      </c>
      <c r="Q96" s="38">
        <v>15</v>
      </c>
      <c r="R96" s="38">
        <v>9</v>
      </c>
      <c r="X96" s="38">
        <v>1</v>
      </c>
      <c r="AA96" s="38">
        <v>1</v>
      </c>
      <c r="AB96" s="38">
        <v>7</v>
      </c>
      <c r="AD96" s="38">
        <v>1</v>
      </c>
      <c r="AI96" s="38">
        <v>15</v>
      </c>
      <c r="AK96" s="38">
        <v>2</v>
      </c>
      <c r="AM96" s="38">
        <v>1</v>
      </c>
      <c r="AO96" s="38">
        <v>5</v>
      </c>
      <c r="AR96" s="38">
        <v>11</v>
      </c>
      <c r="AT96" s="38">
        <v>3</v>
      </c>
      <c r="BC96" s="38">
        <v>5</v>
      </c>
      <c r="BE96" s="38">
        <v>18</v>
      </c>
      <c r="BH96" s="38">
        <v>26</v>
      </c>
      <c r="BI96" s="38">
        <v>2</v>
      </c>
      <c r="BM96" s="38">
        <v>8</v>
      </c>
      <c r="BQ96" s="38">
        <v>1</v>
      </c>
      <c r="BS96" s="38">
        <v>8</v>
      </c>
      <c r="BU96" s="38">
        <f t="shared" si="6"/>
        <v>188</v>
      </c>
      <c r="BV96" s="40">
        <f t="shared" si="7"/>
        <v>4.2553191489361701</v>
      </c>
      <c r="BX96" s="38">
        <f t="shared" si="5"/>
        <v>92.5</v>
      </c>
    </row>
    <row r="97" spans="1:76" ht="8.4" x14ac:dyDescent="0.15">
      <c r="A97" s="38">
        <v>93.5</v>
      </c>
      <c r="B97" s="38">
        <v>100</v>
      </c>
      <c r="C97" s="38">
        <v>210</v>
      </c>
      <c r="D97" s="38">
        <v>23.4</v>
      </c>
      <c r="E97" s="40">
        <v>42.30769231</v>
      </c>
      <c r="F97" s="40">
        <v>6.6666666670000003</v>
      </c>
      <c r="H97" s="38">
        <v>37</v>
      </c>
      <c r="J97" s="38">
        <v>1</v>
      </c>
      <c r="K97" s="38">
        <v>5</v>
      </c>
      <c r="P97" s="38">
        <v>1</v>
      </c>
      <c r="Q97" s="38">
        <v>38</v>
      </c>
      <c r="R97" s="38">
        <v>11</v>
      </c>
      <c r="X97" s="38">
        <v>1</v>
      </c>
      <c r="AA97" s="38">
        <v>1</v>
      </c>
      <c r="AB97" s="38">
        <v>4</v>
      </c>
      <c r="AI97" s="38">
        <v>15</v>
      </c>
      <c r="AK97" s="38">
        <v>3</v>
      </c>
      <c r="AM97" s="38">
        <v>3</v>
      </c>
      <c r="AO97" s="38">
        <v>5</v>
      </c>
      <c r="AR97" s="38">
        <v>18</v>
      </c>
      <c r="AV97" s="38">
        <v>2</v>
      </c>
      <c r="BC97" s="38">
        <v>10</v>
      </c>
      <c r="BE97" s="38">
        <v>16</v>
      </c>
      <c r="BF97" s="38">
        <v>1</v>
      </c>
      <c r="BH97" s="38">
        <v>19</v>
      </c>
      <c r="BJ97" s="38">
        <v>2</v>
      </c>
      <c r="BL97" s="38">
        <v>3</v>
      </c>
      <c r="BM97" s="38">
        <v>3</v>
      </c>
      <c r="BS97" s="38">
        <v>11</v>
      </c>
      <c r="BU97" s="38">
        <f t="shared" si="6"/>
        <v>210</v>
      </c>
      <c r="BV97" s="40">
        <f t="shared" si="7"/>
        <v>6.666666666666667</v>
      </c>
      <c r="BX97" s="38">
        <f t="shared" si="5"/>
        <v>93.5</v>
      </c>
    </row>
    <row r="98" spans="1:76" ht="8.4" x14ac:dyDescent="0.15">
      <c r="A98" s="38">
        <v>94.5</v>
      </c>
      <c r="B98" s="38">
        <v>100</v>
      </c>
      <c r="C98" s="38">
        <v>175</v>
      </c>
      <c r="D98" s="38">
        <v>16.100000000000001</v>
      </c>
      <c r="E98" s="40">
        <v>47.619047620000003</v>
      </c>
      <c r="F98" s="40">
        <v>13.71428571</v>
      </c>
      <c r="H98" s="38">
        <v>31</v>
      </c>
      <c r="K98" s="38">
        <v>4</v>
      </c>
      <c r="P98" s="38">
        <v>3</v>
      </c>
      <c r="Q98" s="38">
        <v>24</v>
      </c>
      <c r="R98" s="38">
        <v>10</v>
      </c>
      <c r="T98" s="38">
        <v>1</v>
      </c>
      <c r="AA98" s="38">
        <v>3</v>
      </c>
      <c r="AB98" s="38">
        <v>4</v>
      </c>
      <c r="AD98" s="38">
        <v>1</v>
      </c>
      <c r="AI98" s="38">
        <v>11</v>
      </c>
      <c r="AK98" s="38">
        <v>6</v>
      </c>
      <c r="AR98" s="38">
        <v>16</v>
      </c>
      <c r="AX98" s="38">
        <v>2</v>
      </c>
      <c r="BC98" s="38">
        <v>15</v>
      </c>
      <c r="BE98" s="38">
        <v>8</v>
      </c>
      <c r="BG98" s="38">
        <v>1</v>
      </c>
      <c r="BH98" s="38">
        <v>22</v>
      </c>
      <c r="BI98" s="38">
        <v>2</v>
      </c>
      <c r="BL98" s="38">
        <v>2</v>
      </c>
      <c r="BM98" s="38">
        <v>3</v>
      </c>
      <c r="BQ98" s="38">
        <v>2</v>
      </c>
      <c r="BS98" s="38">
        <v>4</v>
      </c>
      <c r="BU98" s="38">
        <f t="shared" si="6"/>
        <v>175</v>
      </c>
      <c r="BV98" s="40">
        <f t="shared" si="7"/>
        <v>13.714285714285714</v>
      </c>
      <c r="BX98" s="38">
        <f t="shared" si="5"/>
        <v>94.5</v>
      </c>
    </row>
    <row r="99" spans="1:76" ht="8.4" x14ac:dyDescent="0.15">
      <c r="A99" s="38">
        <v>95.5</v>
      </c>
      <c r="B99" s="38">
        <v>100</v>
      </c>
      <c r="C99" s="38">
        <v>90</v>
      </c>
      <c r="D99" s="38">
        <v>10.199999999999999</v>
      </c>
      <c r="E99" s="40">
        <v>60</v>
      </c>
      <c r="F99" s="40">
        <v>17.777777780000001</v>
      </c>
      <c r="H99" s="38">
        <v>10</v>
      </c>
      <c r="K99" s="38">
        <v>2</v>
      </c>
      <c r="P99" s="38">
        <v>1</v>
      </c>
      <c r="Q99" s="38">
        <v>11</v>
      </c>
      <c r="R99" s="38">
        <v>6</v>
      </c>
      <c r="AA99" s="38">
        <v>1</v>
      </c>
      <c r="AB99" s="38">
        <v>4</v>
      </c>
      <c r="AD99" s="38">
        <v>1</v>
      </c>
      <c r="AH99" s="38">
        <v>1</v>
      </c>
      <c r="AI99" s="38">
        <v>4</v>
      </c>
      <c r="AK99" s="38">
        <v>2</v>
      </c>
      <c r="AM99" s="38">
        <v>2</v>
      </c>
      <c r="AO99" s="38">
        <v>2</v>
      </c>
      <c r="AR99" s="38">
        <v>2</v>
      </c>
      <c r="AS99" s="38">
        <v>1</v>
      </c>
      <c r="AT99" s="38">
        <v>1</v>
      </c>
      <c r="AX99" s="38">
        <v>1</v>
      </c>
      <c r="BC99" s="38">
        <v>13</v>
      </c>
      <c r="BE99" s="38">
        <v>5</v>
      </c>
      <c r="BG99" s="38">
        <v>1</v>
      </c>
      <c r="BH99" s="38">
        <v>6</v>
      </c>
      <c r="BI99" s="38">
        <v>2</v>
      </c>
      <c r="BJ99" s="38">
        <v>1</v>
      </c>
      <c r="BK99" s="38">
        <v>1</v>
      </c>
      <c r="BL99" s="38">
        <v>1</v>
      </c>
      <c r="BM99" s="38">
        <v>3</v>
      </c>
      <c r="BS99" s="38">
        <v>5</v>
      </c>
      <c r="BU99" s="38">
        <f t="shared" si="6"/>
        <v>90</v>
      </c>
      <c r="BV99" s="40">
        <f t="shared" si="7"/>
        <v>17.777777777777779</v>
      </c>
      <c r="BX99" s="38">
        <f t="shared" si="5"/>
        <v>95.5</v>
      </c>
    </row>
    <row r="100" spans="1:76" ht="8.4" x14ac:dyDescent="0.15">
      <c r="A100" s="38">
        <v>96.5</v>
      </c>
      <c r="B100" s="38">
        <v>100</v>
      </c>
      <c r="C100" s="38">
        <v>209</v>
      </c>
      <c r="D100" s="38">
        <v>12.4</v>
      </c>
      <c r="E100" s="40">
        <v>37.5</v>
      </c>
      <c r="F100" s="40">
        <v>22.966507180000001</v>
      </c>
      <c r="H100" s="38">
        <v>29</v>
      </c>
      <c r="K100" s="38">
        <v>15</v>
      </c>
      <c r="Q100" s="38">
        <v>22</v>
      </c>
      <c r="R100" s="38">
        <v>9</v>
      </c>
      <c r="X100" s="38">
        <v>5</v>
      </c>
      <c r="AA100" s="38">
        <v>2</v>
      </c>
      <c r="AB100" s="38">
        <v>9</v>
      </c>
      <c r="AI100" s="38">
        <v>15</v>
      </c>
      <c r="AJ100" s="38">
        <v>1</v>
      </c>
      <c r="AK100" s="38">
        <v>25</v>
      </c>
      <c r="AR100" s="38">
        <v>25</v>
      </c>
      <c r="AX100" s="38">
        <v>2</v>
      </c>
      <c r="BC100" s="38">
        <v>21</v>
      </c>
      <c r="BE100" s="38">
        <v>2</v>
      </c>
      <c r="BG100" s="38">
        <v>1</v>
      </c>
      <c r="BH100" s="38">
        <v>11</v>
      </c>
      <c r="BJ100" s="38">
        <v>1</v>
      </c>
      <c r="BK100" s="38">
        <v>1</v>
      </c>
      <c r="BL100" s="38">
        <v>3</v>
      </c>
      <c r="BM100" s="38">
        <v>3</v>
      </c>
      <c r="BS100" s="38">
        <v>7</v>
      </c>
      <c r="BU100" s="38">
        <f t="shared" si="6"/>
        <v>209</v>
      </c>
      <c r="BV100" s="40">
        <f t="shared" si="7"/>
        <v>22.966507177033492</v>
      </c>
      <c r="BX100" s="38">
        <f t="shared" si="5"/>
        <v>96.5</v>
      </c>
    </row>
    <row r="101" spans="1:76" ht="8.4" x14ac:dyDescent="0.15">
      <c r="A101" s="38">
        <v>97.5</v>
      </c>
      <c r="B101" s="38">
        <v>100</v>
      </c>
      <c r="C101" s="38">
        <v>146</v>
      </c>
      <c r="D101" s="38">
        <v>17.100000000000001</v>
      </c>
      <c r="E101" s="40">
        <v>20.454545450000001</v>
      </c>
      <c r="F101" s="40">
        <v>6.8493150680000001</v>
      </c>
      <c r="H101" s="38">
        <v>33</v>
      </c>
      <c r="K101" s="38">
        <v>2</v>
      </c>
      <c r="P101" s="38">
        <v>2</v>
      </c>
      <c r="Q101" s="38">
        <v>17</v>
      </c>
      <c r="R101" s="38">
        <v>9</v>
      </c>
      <c r="AB101" s="38">
        <v>3</v>
      </c>
      <c r="AH101" s="38">
        <v>1</v>
      </c>
      <c r="AI101" s="38">
        <v>35</v>
      </c>
      <c r="AK101" s="38">
        <v>1</v>
      </c>
      <c r="AM101" s="38">
        <v>1</v>
      </c>
      <c r="AR101" s="38">
        <v>11</v>
      </c>
      <c r="BC101" s="38">
        <v>9</v>
      </c>
      <c r="BE101" s="38">
        <v>1</v>
      </c>
      <c r="BG101" s="38">
        <v>1</v>
      </c>
      <c r="BH101" s="38">
        <v>14</v>
      </c>
      <c r="BL101" s="38">
        <v>5</v>
      </c>
      <c r="BM101" s="38">
        <v>1</v>
      </c>
      <c r="BU101" s="38">
        <f t="shared" si="6"/>
        <v>146</v>
      </c>
      <c r="BV101" s="40">
        <f t="shared" si="7"/>
        <v>6.8493150684931505</v>
      </c>
      <c r="BX101" s="38">
        <f t="shared" si="5"/>
        <v>97.5</v>
      </c>
    </row>
    <row r="102" spans="1:76" ht="8.4" x14ac:dyDescent="0.15">
      <c r="A102" s="38">
        <v>98.5</v>
      </c>
      <c r="B102" s="38">
        <v>100</v>
      </c>
      <c r="C102" s="38">
        <v>54</v>
      </c>
      <c r="D102" s="38">
        <v>6.6</v>
      </c>
      <c r="E102" s="40">
        <v>50</v>
      </c>
      <c r="F102" s="40">
        <v>7.407407407</v>
      </c>
      <c r="G102" s="38">
        <v>1</v>
      </c>
      <c r="H102" s="38">
        <v>8</v>
      </c>
      <c r="J102" s="38">
        <v>2</v>
      </c>
      <c r="Q102" s="38">
        <v>1</v>
      </c>
      <c r="R102" s="38">
        <v>7</v>
      </c>
      <c r="AB102" s="38">
        <v>1</v>
      </c>
      <c r="AI102" s="38">
        <v>7</v>
      </c>
      <c r="AR102" s="38">
        <v>8</v>
      </c>
      <c r="AX102" s="38">
        <v>1</v>
      </c>
      <c r="BA102" s="38">
        <v>1</v>
      </c>
      <c r="BC102" s="38">
        <v>4</v>
      </c>
      <c r="BE102" s="38">
        <v>1</v>
      </c>
      <c r="BH102" s="38">
        <v>6</v>
      </c>
      <c r="BI102" s="38">
        <v>1</v>
      </c>
      <c r="BL102" s="38">
        <v>1</v>
      </c>
      <c r="BM102" s="38">
        <v>2</v>
      </c>
      <c r="BS102" s="38">
        <v>2</v>
      </c>
      <c r="BU102" s="38">
        <f t="shared" si="6"/>
        <v>54</v>
      </c>
      <c r="BV102" s="40">
        <f t="shared" si="7"/>
        <v>7.4074074074074074</v>
      </c>
      <c r="BX102" s="38">
        <f t="shared" si="5"/>
        <v>98.5</v>
      </c>
    </row>
    <row r="103" spans="1:76" ht="8.4" x14ac:dyDescent="0.15">
      <c r="A103" s="38">
        <v>99.5</v>
      </c>
      <c r="B103" s="38">
        <v>100</v>
      </c>
      <c r="C103" s="38">
        <v>37</v>
      </c>
      <c r="D103" s="38">
        <v>3.1</v>
      </c>
      <c r="E103" s="40">
        <v>33.333333330000002</v>
      </c>
      <c r="F103" s="40">
        <v>10.81081081</v>
      </c>
      <c r="H103" s="38">
        <v>4</v>
      </c>
      <c r="K103" s="38">
        <v>3</v>
      </c>
      <c r="Q103" s="38">
        <v>3</v>
      </c>
      <c r="R103" s="38">
        <v>1</v>
      </c>
      <c r="AA103" s="38">
        <v>1</v>
      </c>
      <c r="AB103" s="38">
        <v>2</v>
      </c>
      <c r="AI103" s="38">
        <v>2</v>
      </c>
      <c r="AR103" s="38">
        <v>4</v>
      </c>
      <c r="BC103" s="38">
        <v>3</v>
      </c>
      <c r="BE103" s="38">
        <v>6</v>
      </c>
      <c r="BH103" s="38">
        <v>2</v>
      </c>
      <c r="BM103" s="38">
        <v>1</v>
      </c>
      <c r="BR103" s="38">
        <v>2</v>
      </c>
      <c r="BS103" s="38">
        <v>3</v>
      </c>
      <c r="BU103" s="38">
        <f t="shared" si="6"/>
        <v>37</v>
      </c>
      <c r="BV103" s="40">
        <f t="shared" si="7"/>
        <v>10.810810810810811</v>
      </c>
      <c r="BX103" s="38">
        <f t="shared" si="5"/>
        <v>99.5</v>
      </c>
    </row>
    <row r="104" spans="1:76" ht="8.4" x14ac:dyDescent="0.15">
      <c r="A104" s="38">
        <v>100.5</v>
      </c>
      <c r="B104" s="38">
        <v>100</v>
      </c>
      <c r="C104" s="38">
        <v>37</v>
      </c>
      <c r="D104" s="38">
        <v>3.8</v>
      </c>
      <c r="E104" s="40">
        <v>60</v>
      </c>
      <c r="F104" s="40">
        <v>10.81081081</v>
      </c>
      <c r="H104" s="38">
        <v>8</v>
      </c>
      <c r="J104" s="38">
        <v>1</v>
      </c>
      <c r="Q104" s="38">
        <v>1</v>
      </c>
      <c r="R104" s="38">
        <v>3</v>
      </c>
      <c r="AB104" s="38">
        <v>2</v>
      </c>
      <c r="AI104" s="38">
        <v>2</v>
      </c>
      <c r="AK104" s="38">
        <v>1</v>
      </c>
      <c r="AR104" s="38">
        <v>1</v>
      </c>
      <c r="AX104" s="38">
        <v>1</v>
      </c>
      <c r="BC104" s="38">
        <v>3</v>
      </c>
      <c r="BE104" s="38">
        <v>1</v>
      </c>
      <c r="BH104" s="38">
        <v>7</v>
      </c>
      <c r="BL104" s="38">
        <v>1</v>
      </c>
      <c r="BR104" s="38">
        <v>4</v>
      </c>
      <c r="BS104" s="38">
        <v>1</v>
      </c>
      <c r="BU104" s="38">
        <f t="shared" si="6"/>
        <v>37</v>
      </c>
      <c r="BV104" s="40">
        <f t="shared" si="7"/>
        <v>10.810810810810811</v>
      </c>
      <c r="BX104" s="38">
        <f t="shared" si="5"/>
        <v>100.5</v>
      </c>
    </row>
    <row r="105" spans="1:76" ht="8.4" x14ac:dyDescent="0.15">
      <c r="A105" s="38">
        <v>101.5</v>
      </c>
      <c r="B105" s="38">
        <v>100</v>
      </c>
      <c r="C105" s="38">
        <v>62</v>
      </c>
      <c r="D105" s="38">
        <v>5.7</v>
      </c>
      <c r="E105" s="40">
        <v>44.444444439999998</v>
      </c>
      <c r="F105" s="40">
        <v>29.03225806</v>
      </c>
      <c r="H105" s="38">
        <v>7</v>
      </c>
      <c r="K105" s="38">
        <v>1</v>
      </c>
      <c r="Q105" s="38">
        <v>7</v>
      </c>
      <c r="R105" s="38">
        <v>4</v>
      </c>
      <c r="AB105" s="38">
        <v>3</v>
      </c>
      <c r="AI105" s="38">
        <v>5</v>
      </c>
      <c r="AK105" s="38">
        <v>2</v>
      </c>
      <c r="AR105" s="38">
        <v>2</v>
      </c>
      <c r="AX105" s="38">
        <v>1</v>
      </c>
      <c r="BC105" s="38">
        <v>16</v>
      </c>
      <c r="BE105" s="38">
        <v>1</v>
      </c>
      <c r="BH105" s="38">
        <v>5</v>
      </c>
      <c r="BM105" s="38">
        <v>2</v>
      </c>
      <c r="BR105" s="38">
        <v>5</v>
      </c>
      <c r="BS105" s="38">
        <v>1</v>
      </c>
      <c r="BU105" s="38">
        <f t="shared" si="6"/>
        <v>62</v>
      </c>
      <c r="BV105" s="40">
        <f t="shared" si="7"/>
        <v>29.032258064516128</v>
      </c>
      <c r="BX105" s="38">
        <f t="shared" si="5"/>
        <v>101.5</v>
      </c>
    </row>
    <row r="106" spans="1:76" ht="8.4" x14ac:dyDescent="0.15">
      <c r="A106" s="38">
        <v>102.5</v>
      </c>
      <c r="B106" s="38">
        <v>100</v>
      </c>
      <c r="C106" s="38">
        <v>67</v>
      </c>
      <c r="D106" s="38">
        <v>7.2</v>
      </c>
      <c r="E106" s="40">
        <v>44.444444439999998</v>
      </c>
      <c r="F106" s="40">
        <v>29.850746269999998</v>
      </c>
      <c r="H106" s="38">
        <v>4</v>
      </c>
      <c r="Q106" s="38">
        <v>4</v>
      </c>
      <c r="R106" s="38">
        <v>4</v>
      </c>
      <c r="AB106" s="38">
        <v>6</v>
      </c>
      <c r="AI106" s="38">
        <v>5</v>
      </c>
      <c r="AO106" s="38">
        <v>2</v>
      </c>
      <c r="AR106" s="38">
        <v>3</v>
      </c>
      <c r="BC106" s="38">
        <v>20</v>
      </c>
      <c r="BE106" s="38">
        <v>2</v>
      </c>
      <c r="BG106" s="38">
        <v>1</v>
      </c>
      <c r="BH106" s="38">
        <v>10</v>
      </c>
      <c r="BL106" s="38">
        <v>1</v>
      </c>
      <c r="BM106" s="38">
        <v>1</v>
      </c>
      <c r="BS106" s="38">
        <v>4</v>
      </c>
      <c r="BU106" s="38">
        <f t="shared" si="6"/>
        <v>67</v>
      </c>
      <c r="BV106" s="40">
        <f t="shared" si="7"/>
        <v>29.850746268656717</v>
      </c>
      <c r="BX106" s="38">
        <f t="shared" si="5"/>
        <v>102.5</v>
      </c>
    </row>
    <row r="107" spans="1:76" ht="8.4" x14ac:dyDescent="0.15">
      <c r="A107" s="38">
        <v>103.5</v>
      </c>
      <c r="B107" s="38">
        <v>50</v>
      </c>
      <c r="C107" s="38">
        <v>292</v>
      </c>
      <c r="D107" s="38">
        <v>57.4</v>
      </c>
      <c r="E107" s="40">
        <v>52.941176470000002</v>
      </c>
      <c r="F107" s="40">
        <v>21.917808220000001</v>
      </c>
      <c r="H107" s="38">
        <v>29</v>
      </c>
      <c r="Q107" s="38">
        <v>2</v>
      </c>
      <c r="R107" s="38">
        <v>9</v>
      </c>
      <c r="V107" s="38">
        <v>1</v>
      </c>
      <c r="AB107" s="38">
        <v>53</v>
      </c>
      <c r="AD107" s="38">
        <v>1</v>
      </c>
      <c r="AH107" s="38">
        <v>1</v>
      </c>
      <c r="AI107" s="38">
        <v>8</v>
      </c>
      <c r="AK107" s="38">
        <v>3</v>
      </c>
      <c r="AM107" s="38">
        <v>2</v>
      </c>
      <c r="AO107" s="38">
        <v>10</v>
      </c>
      <c r="AR107" s="38">
        <v>13</v>
      </c>
      <c r="AT107" s="38">
        <v>3</v>
      </c>
      <c r="AX107" s="38">
        <v>2</v>
      </c>
      <c r="BC107" s="38">
        <v>61</v>
      </c>
      <c r="BE107" s="38">
        <v>7</v>
      </c>
      <c r="BG107" s="38">
        <v>12</v>
      </c>
      <c r="BH107" s="38">
        <v>12</v>
      </c>
      <c r="BJ107" s="38">
        <v>3</v>
      </c>
      <c r="BL107" s="38">
        <v>9</v>
      </c>
      <c r="BM107" s="38">
        <v>12</v>
      </c>
      <c r="BQ107" s="38">
        <v>1</v>
      </c>
      <c r="BR107" s="38">
        <v>16</v>
      </c>
      <c r="BS107" s="38">
        <v>22</v>
      </c>
      <c r="BU107" s="38">
        <f t="shared" si="6"/>
        <v>292</v>
      </c>
      <c r="BV107" s="40">
        <f t="shared" si="7"/>
        <v>21.917808219178081</v>
      </c>
      <c r="BX107" s="38">
        <f t="shared" si="5"/>
        <v>103.5</v>
      </c>
    </row>
    <row r="108" spans="1:76" ht="8.4" x14ac:dyDescent="0.15">
      <c r="A108" s="38">
        <v>104.5</v>
      </c>
      <c r="B108" s="38">
        <v>100</v>
      </c>
      <c r="C108" s="38">
        <v>376</v>
      </c>
      <c r="D108" s="38">
        <v>37.200000000000003</v>
      </c>
      <c r="E108" s="40">
        <v>35.483870969999998</v>
      </c>
      <c r="F108" s="40">
        <v>17.55319149</v>
      </c>
      <c r="H108" s="38">
        <v>28</v>
      </c>
      <c r="K108" s="38">
        <v>9</v>
      </c>
      <c r="Q108" s="38">
        <v>21</v>
      </c>
      <c r="R108" s="38">
        <v>11</v>
      </c>
      <c r="AA108" s="38">
        <v>1</v>
      </c>
      <c r="AB108" s="38">
        <v>87</v>
      </c>
      <c r="AI108" s="38">
        <v>20</v>
      </c>
      <c r="AK108" s="38">
        <v>1</v>
      </c>
      <c r="AM108" s="38">
        <v>1</v>
      </c>
      <c r="AO108" s="38">
        <v>4</v>
      </c>
      <c r="AR108" s="38">
        <v>35</v>
      </c>
      <c r="AS108" s="38">
        <v>1</v>
      </c>
      <c r="AX108" s="38">
        <v>1</v>
      </c>
      <c r="AZ108" s="38">
        <v>1</v>
      </c>
      <c r="BC108" s="38">
        <v>64</v>
      </c>
      <c r="BE108" s="38">
        <v>3</v>
      </c>
      <c r="BF108" s="38">
        <v>1</v>
      </c>
      <c r="BG108" s="38">
        <v>17</v>
      </c>
      <c r="BH108" s="38">
        <v>22</v>
      </c>
      <c r="BL108" s="38">
        <v>7</v>
      </c>
      <c r="BM108" s="38">
        <v>10</v>
      </c>
      <c r="BQ108" s="38">
        <v>1</v>
      </c>
      <c r="BR108" s="38">
        <v>10</v>
      </c>
      <c r="BS108" s="38">
        <v>20</v>
      </c>
      <c r="BU108" s="38">
        <f t="shared" si="6"/>
        <v>376</v>
      </c>
      <c r="BV108" s="40">
        <f t="shared" si="7"/>
        <v>17.553191489361701</v>
      </c>
      <c r="BX108" s="38">
        <f t="shared" si="5"/>
        <v>104.5</v>
      </c>
    </row>
    <row r="109" spans="1:76" ht="8.4" x14ac:dyDescent="0.15">
      <c r="A109" s="38">
        <v>105.5</v>
      </c>
      <c r="B109" s="38">
        <v>100</v>
      </c>
      <c r="C109" s="38">
        <v>661</v>
      </c>
      <c r="D109" s="38">
        <v>53.7</v>
      </c>
      <c r="E109" s="40">
        <v>21.428571430000002</v>
      </c>
      <c r="F109" s="40">
        <v>32.375189110000001</v>
      </c>
      <c r="H109" s="38">
        <v>65</v>
      </c>
      <c r="K109" s="38">
        <v>9</v>
      </c>
      <c r="P109" s="38">
        <v>2</v>
      </c>
      <c r="Q109" s="38">
        <v>30</v>
      </c>
      <c r="R109" s="38">
        <v>12</v>
      </c>
      <c r="T109" s="38">
        <v>4</v>
      </c>
      <c r="U109" s="38">
        <v>1</v>
      </c>
      <c r="V109" s="38">
        <v>1</v>
      </c>
      <c r="X109" s="38">
        <v>39</v>
      </c>
      <c r="AA109" s="38">
        <v>21</v>
      </c>
      <c r="AB109" s="38">
        <v>29</v>
      </c>
      <c r="AD109" s="38">
        <v>20</v>
      </c>
      <c r="AH109" s="38">
        <v>1</v>
      </c>
      <c r="AI109" s="38">
        <v>44</v>
      </c>
      <c r="AJ109" s="38">
        <v>10</v>
      </c>
      <c r="AK109" s="38">
        <v>122</v>
      </c>
      <c r="AM109" s="38">
        <v>13</v>
      </c>
      <c r="AO109" s="38">
        <v>5</v>
      </c>
      <c r="AR109" s="38">
        <v>57</v>
      </c>
      <c r="AT109" s="38">
        <v>3</v>
      </c>
      <c r="AV109" s="38">
        <v>2</v>
      </c>
      <c r="BC109" s="38">
        <v>71</v>
      </c>
      <c r="BE109" s="38">
        <v>6</v>
      </c>
      <c r="BH109" s="38">
        <v>47</v>
      </c>
      <c r="BI109" s="38">
        <v>5</v>
      </c>
      <c r="BJ109" s="38">
        <v>2</v>
      </c>
      <c r="BK109" s="38">
        <v>6</v>
      </c>
      <c r="BL109" s="38">
        <v>5</v>
      </c>
      <c r="BM109" s="38">
        <v>4</v>
      </c>
      <c r="BS109" s="38">
        <v>25</v>
      </c>
      <c r="BU109" s="38">
        <f t="shared" si="6"/>
        <v>661</v>
      </c>
      <c r="BV109" s="40">
        <f t="shared" si="7"/>
        <v>32.375189107413007</v>
      </c>
      <c r="BX109" s="38">
        <f t="shared" si="5"/>
        <v>105.5</v>
      </c>
    </row>
    <row r="110" spans="1:76" ht="8.4" x14ac:dyDescent="0.15">
      <c r="A110" s="38">
        <v>106.5</v>
      </c>
      <c r="B110" s="38">
        <v>100</v>
      </c>
      <c r="C110" s="38">
        <v>425</v>
      </c>
      <c r="D110" s="38">
        <v>38.1</v>
      </c>
      <c r="E110" s="40">
        <v>26.5625</v>
      </c>
      <c r="F110" s="40">
        <v>8.7058823529999998</v>
      </c>
      <c r="H110" s="38">
        <v>49</v>
      </c>
      <c r="K110" s="38">
        <v>9</v>
      </c>
      <c r="P110" s="38">
        <v>3</v>
      </c>
      <c r="Q110" s="38">
        <v>49</v>
      </c>
      <c r="R110" s="38">
        <v>17</v>
      </c>
      <c r="AA110" s="38">
        <v>1</v>
      </c>
      <c r="AB110" s="38">
        <v>29</v>
      </c>
      <c r="AH110" s="38">
        <v>1</v>
      </c>
      <c r="AI110" s="38">
        <v>47</v>
      </c>
      <c r="AK110" s="38">
        <v>2</v>
      </c>
      <c r="AM110" s="38">
        <v>2</v>
      </c>
      <c r="AO110" s="38">
        <v>6</v>
      </c>
      <c r="AR110" s="38">
        <v>86</v>
      </c>
      <c r="AS110" s="38">
        <v>2</v>
      </c>
      <c r="AU110" s="38">
        <v>1</v>
      </c>
      <c r="AX110" s="38">
        <v>3</v>
      </c>
      <c r="BA110" s="38">
        <v>1</v>
      </c>
      <c r="BB110" s="38">
        <v>1</v>
      </c>
      <c r="BC110" s="38">
        <v>34</v>
      </c>
      <c r="BE110" s="38">
        <v>5</v>
      </c>
      <c r="BG110" s="38">
        <v>2</v>
      </c>
      <c r="BH110" s="38">
        <v>47</v>
      </c>
      <c r="BI110" s="38">
        <v>9</v>
      </c>
      <c r="BJ110" s="38">
        <v>3</v>
      </c>
      <c r="BL110" s="38">
        <v>2</v>
      </c>
      <c r="BM110" s="38">
        <v>4</v>
      </c>
      <c r="BQ110" s="38">
        <v>1</v>
      </c>
      <c r="BS110" s="38">
        <v>9</v>
      </c>
      <c r="BU110" s="38">
        <f t="shared" si="6"/>
        <v>425</v>
      </c>
      <c r="BV110" s="40">
        <f t="shared" si="7"/>
        <v>8.7058823529411757</v>
      </c>
      <c r="BX110" s="38">
        <f t="shared" si="5"/>
        <v>106.5</v>
      </c>
    </row>
    <row r="111" spans="1:76" ht="8.4" x14ac:dyDescent="0.15">
      <c r="A111" s="38">
        <v>107.5</v>
      </c>
      <c r="B111" s="38">
        <v>100</v>
      </c>
      <c r="C111" s="38">
        <v>385</v>
      </c>
      <c r="D111" s="38">
        <v>35</v>
      </c>
      <c r="E111" s="40">
        <v>27.659574469999999</v>
      </c>
      <c r="F111" s="40">
        <v>10.90909091</v>
      </c>
      <c r="H111" s="38">
        <v>56</v>
      </c>
      <c r="K111" s="38">
        <v>12</v>
      </c>
      <c r="Q111" s="38">
        <v>50</v>
      </c>
      <c r="R111" s="38">
        <v>13</v>
      </c>
      <c r="Z111" s="38">
        <v>1</v>
      </c>
      <c r="AB111" s="38">
        <v>19</v>
      </c>
      <c r="AH111" s="38">
        <v>1</v>
      </c>
      <c r="AI111" s="38">
        <v>34</v>
      </c>
      <c r="AJ111" s="38">
        <v>2</v>
      </c>
      <c r="AK111" s="38">
        <v>2</v>
      </c>
      <c r="AM111" s="38">
        <v>2</v>
      </c>
      <c r="AO111" s="38">
        <v>2</v>
      </c>
      <c r="AR111" s="38">
        <v>71</v>
      </c>
      <c r="AT111" s="38">
        <v>1</v>
      </c>
      <c r="AV111" s="38">
        <v>2</v>
      </c>
      <c r="AX111" s="38">
        <v>3</v>
      </c>
      <c r="BC111" s="38">
        <v>40</v>
      </c>
      <c r="BE111" s="38">
        <v>5</v>
      </c>
      <c r="BG111" s="38">
        <v>1</v>
      </c>
      <c r="BH111" s="38">
        <v>48</v>
      </c>
      <c r="BI111" s="38">
        <v>2</v>
      </c>
      <c r="BL111" s="38">
        <v>2</v>
      </c>
      <c r="BM111" s="38">
        <v>4</v>
      </c>
      <c r="BS111" s="38">
        <v>12</v>
      </c>
      <c r="BU111" s="38">
        <f t="shared" si="6"/>
        <v>385</v>
      </c>
      <c r="BV111" s="40">
        <f t="shared" si="7"/>
        <v>10.909090909090908</v>
      </c>
      <c r="BX111" s="38">
        <f t="shared" si="5"/>
        <v>107.5</v>
      </c>
    </row>
    <row r="112" spans="1:76" ht="8.4" x14ac:dyDescent="0.15">
      <c r="A112" s="38">
        <v>108.5</v>
      </c>
      <c r="B112" s="38">
        <v>100</v>
      </c>
      <c r="C112" s="38">
        <v>394</v>
      </c>
      <c r="D112" s="38">
        <v>40.5</v>
      </c>
      <c r="E112" s="40">
        <v>29.6875</v>
      </c>
      <c r="F112" s="40">
        <v>7.1065989849999998</v>
      </c>
      <c r="H112" s="38">
        <v>54</v>
      </c>
      <c r="K112" s="38">
        <v>13</v>
      </c>
      <c r="P112" s="38">
        <v>1</v>
      </c>
      <c r="Q112" s="38">
        <v>49</v>
      </c>
      <c r="R112" s="38">
        <v>19</v>
      </c>
      <c r="X112" s="38">
        <v>1</v>
      </c>
      <c r="Z112" s="38">
        <v>1</v>
      </c>
      <c r="AB112" s="38">
        <v>25</v>
      </c>
      <c r="AH112" s="38">
        <v>1</v>
      </c>
      <c r="AI112" s="38">
        <v>45</v>
      </c>
      <c r="AK112" s="38">
        <v>1</v>
      </c>
      <c r="AM112" s="38">
        <v>2</v>
      </c>
      <c r="AO112" s="38">
        <v>1</v>
      </c>
      <c r="AR112" s="38">
        <v>78</v>
      </c>
      <c r="AS112" s="38">
        <v>1</v>
      </c>
      <c r="AX112" s="38">
        <v>1</v>
      </c>
      <c r="BC112" s="38">
        <v>27</v>
      </c>
      <c r="BE112" s="38">
        <v>6</v>
      </c>
      <c r="BH112" s="38">
        <v>40</v>
      </c>
      <c r="BI112" s="38">
        <v>1</v>
      </c>
      <c r="BL112" s="38">
        <v>6</v>
      </c>
      <c r="BM112" s="38">
        <v>8</v>
      </c>
      <c r="BS112" s="38">
        <v>13</v>
      </c>
      <c r="BU112" s="38">
        <f t="shared" si="6"/>
        <v>394</v>
      </c>
      <c r="BV112" s="40">
        <f t="shared" si="7"/>
        <v>7.1065989847715736</v>
      </c>
      <c r="BX112" s="38">
        <f t="shared" si="5"/>
        <v>108.5</v>
      </c>
    </row>
    <row r="113" spans="1:76" ht="8.4" x14ac:dyDescent="0.15">
      <c r="A113" s="38">
        <v>109.5</v>
      </c>
      <c r="B113" s="38">
        <v>100</v>
      </c>
      <c r="C113" s="38">
        <v>240</v>
      </c>
      <c r="D113" s="38">
        <v>23.6</v>
      </c>
      <c r="E113" s="40">
        <v>28.571428569999998</v>
      </c>
      <c r="F113" s="40">
        <v>4.5833333329999997</v>
      </c>
      <c r="H113" s="38">
        <v>18</v>
      </c>
      <c r="K113" s="38">
        <v>7</v>
      </c>
      <c r="Q113" s="38">
        <v>45</v>
      </c>
      <c r="R113" s="38">
        <v>12</v>
      </c>
      <c r="U113" s="38">
        <v>1</v>
      </c>
      <c r="AB113" s="38">
        <v>7</v>
      </c>
      <c r="AI113" s="38">
        <v>30</v>
      </c>
      <c r="AM113" s="38">
        <v>1</v>
      </c>
      <c r="AP113" s="38">
        <v>1</v>
      </c>
      <c r="AR113" s="38">
        <v>54</v>
      </c>
      <c r="AX113" s="38">
        <v>1</v>
      </c>
      <c r="BC113" s="38">
        <v>11</v>
      </c>
      <c r="BE113" s="38">
        <v>4</v>
      </c>
      <c r="BH113" s="38">
        <v>30</v>
      </c>
      <c r="BI113" s="38">
        <v>2</v>
      </c>
      <c r="BJ113" s="38">
        <v>1</v>
      </c>
      <c r="BL113" s="38">
        <v>3</v>
      </c>
      <c r="BM113" s="38">
        <v>2</v>
      </c>
      <c r="BS113" s="38">
        <v>10</v>
      </c>
      <c r="BU113" s="38">
        <f t="shared" si="6"/>
        <v>240</v>
      </c>
      <c r="BV113" s="40">
        <f t="shared" si="7"/>
        <v>4.583333333333333</v>
      </c>
      <c r="BX113" s="38">
        <f t="shared" si="5"/>
        <v>109.5</v>
      </c>
    </row>
    <row r="114" spans="1:76" ht="8.4" x14ac:dyDescent="0.15">
      <c r="A114" s="38">
        <v>110.5</v>
      </c>
      <c r="B114" s="38">
        <v>100</v>
      </c>
      <c r="C114" s="38">
        <v>280</v>
      </c>
      <c r="D114" s="38">
        <v>23.7</v>
      </c>
      <c r="E114" s="40">
        <v>32.608695650000001</v>
      </c>
      <c r="F114" s="40">
        <v>8.2142857140000007</v>
      </c>
      <c r="H114" s="38">
        <v>47</v>
      </c>
      <c r="K114" s="38">
        <v>10</v>
      </c>
      <c r="Q114" s="38">
        <v>32</v>
      </c>
      <c r="R114" s="38">
        <v>15</v>
      </c>
      <c r="AB114" s="38">
        <v>14</v>
      </c>
      <c r="AH114" s="38">
        <v>1</v>
      </c>
      <c r="AI114" s="38">
        <v>31</v>
      </c>
      <c r="AK114" s="38">
        <v>1</v>
      </c>
      <c r="AO114" s="38">
        <v>1</v>
      </c>
      <c r="AR114" s="38">
        <v>68</v>
      </c>
      <c r="BA114" s="38">
        <v>2</v>
      </c>
      <c r="BC114" s="38">
        <v>22</v>
      </c>
      <c r="BE114" s="38">
        <v>7</v>
      </c>
      <c r="BG114" s="38">
        <v>1</v>
      </c>
      <c r="BH114" s="38">
        <v>4</v>
      </c>
      <c r="BL114" s="38">
        <v>5</v>
      </c>
      <c r="BM114" s="38">
        <v>4</v>
      </c>
      <c r="BQ114" s="38">
        <v>1</v>
      </c>
      <c r="BR114" s="38">
        <v>5</v>
      </c>
      <c r="BS114" s="38">
        <v>9</v>
      </c>
      <c r="BU114" s="38">
        <f t="shared" si="6"/>
        <v>280</v>
      </c>
      <c r="BV114" s="40">
        <f t="shared" si="7"/>
        <v>8.2142857142857135</v>
      </c>
      <c r="BX114" s="38">
        <f t="shared" si="5"/>
        <v>110.5</v>
      </c>
    </row>
    <row r="115" spans="1:76" ht="8.4" x14ac:dyDescent="0.15">
      <c r="A115" s="38">
        <v>111.5</v>
      </c>
      <c r="B115" s="38">
        <v>100</v>
      </c>
      <c r="C115" s="38">
        <v>220</v>
      </c>
      <c r="D115" s="38">
        <v>22.6</v>
      </c>
      <c r="E115" s="40">
        <v>44.444444439999998</v>
      </c>
      <c r="F115" s="40">
        <v>4.5454545450000001</v>
      </c>
      <c r="H115" s="38">
        <v>27</v>
      </c>
      <c r="K115" s="38">
        <v>3</v>
      </c>
      <c r="Q115" s="38">
        <v>39</v>
      </c>
      <c r="R115" s="38">
        <v>16</v>
      </c>
      <c r="U115" s="38">
        <v>1</v>
      </c>
      <c r="W115" s="38">
        <v>1</v>
      </c>
      <c r="AB115" s="38">
        <v>7</v>
      </c>
      <c r="AD115" s="38">
        <v>2</v>
      </c>
      <c r="AI115" s="38">
        <v>20</v>
      </c>
      <c r="AK115" s="38">
        <v>2</v>
      </c>
      <c r="AR115" s="38">
        <v>35</v>
      </c>
      <c r="AV115" s="38">
        <v>1</v>
      </c>
      <c r="BA115" s="38">
        <v>2</v>
      </c>
      <c r="BC115" s="38">
        <v>8</v>
      </c>
      <c r="BD115" s="38">
        <v>1</v>
      </c>
      <c r="BE115" s="38">
        <v>5</v>
      </c>
      <c r="BG115" s="38">
        <v>1</v>
      </c>
      <c r="BH115" s="38">
        <v>30</v>
      </c>
      <c r="BL115" s="38">
        <v>1</v>
      </c>
      <c r="BM115" s="38">
        <v>7</v>
      </c>
      <c r="BS115" s="38">
        <v>10</v>
      </c>
      <c r="BT115" s="38">
        <v>1</v>
      </c>
      <c r="BU115" s="38">
        <f t="shared" si="6"/>
        <v>220</v>
      </c>
      <c r="BV115" s="40">
        <f t="shared" si="7"/>
        <v>4.5454545454545459</v>
      </c>
      <c r="BX115" s="38">
        <f t="shared" si="5"/>
        <v>111.5</v>
      </c>
    </row>
    <row r="116" spans="1:76" ht="8.4" x14ac:dyDescent="0.15">
      <c r="A116" s="38">
        <v>112.5</v>
      </c>
      <c r="B116" s="38">
        <v>100</v>
      </c>
      <c r="C116" s="38">
        <v>177</v>
      </c>
      <c r="D116" s="38">
        <v>14.8</v>
      </c>
      <c r="E116" s="40">
        <v>41.666666669999998</v>
      </c>
      <c r="F116" s="40">
        <v>2.8248587569999999</v>
      </c>
      <c r="H116" s="38">
        <v>26</v>
      </c>
      <c r="K116" s="38">
        <v>5</v>
      </c>
      <c r="P116" s="38">
        <v>1</v>
      </c>
      <c r="Q116" s="38">
        <v>41</v>
      </c>
      <c r="R116" s="38">
        <v>5</v>
      </c>
      <c r="AB116" s="38">
        <v>2</v>
      </c>
      <c r="AD116" s="38">
        <v>1</v>
      </c>
      <c r="AI116" s="38">
        <v>7</v>
      </c>
      <c r="AO116" s="38">
        <v>2</v>
      </c>
      <c r="AR116" s="38">
        <v>39</v>
      </c>
      <c r="AX116" s="38">
        <v>1</v>
      </c>
      <c r="BC116" s="38">
        <v>5</v>
      </c>
      <c r="BE116" s="38">
        <v>3</v>
      </c>
      <c r="BH116" s="38">
        <v>15</v>
      </c>
      <c r="BI116" s="38">
        <v>3</v>
      </c>
      <c r="BK116" s="38">
        <v>1</v>
      </c>
      <c r="BM116" s="38">
        <v>13</v>
      </c>
      <c r="BR116" s="38">
        <v>1</v>
      </c>
      <c r="BS116" s="38">
        <v>6</v>
      </c>
      <c r="BU116" s="38">
        <f t="shared" si="6"/>
        <v>177</v>
      </c>
      <c r="BV116" s="40">
        <f t="shared" si="7"/>
        <v>2.8248587570621471</v>
      </c>
      <c r="BX116" s="38">
        <f t="shared" si="5"/>
        <v>112.5</v>
      </c>
    </row>
    <row r="117" spans="1:76" ht="8.4" x14ac:dyDescent="0.15">
      <c r="A117" s="38">
        <v>113.5</v>
      </c>
      <c r="B117" s="38">
        <v>100</v>
      </c>
      <c r="C117" s="38">
        <v>202</v>
      </c>
      <c r="D117" s="38">
        <v>17.3</v>
      </c>
      <c r="E117" s="40">
        <v>30.76923077</v>
      </c>
      <c r="F117" s="40">
        <v>2.4752475249999999</v>
      </c>
      <c r="H117" s="38">
        <v>24</v>
      </c>
      <c r="K117" s="38">
        <v>8</v>
      </c>
      <c r="Q117" s="38">
        <v>23</v>
      </c>
      <c r="R117" s="38">
        <v>8</v>
      </c>
      <c r="AB117" s="38">
        <v>10</v>
      </c>
      <c r="AD117" s="38">
        <v>1</v>
      </c>
      <c r="AH117" s="38">
        <v>1</v>
      </c>
      <c r="AI117" s="38">
        <v>18</v>
      </c>
      <c r="AO117" s="38">
        <v>1</v>
      </c>
      <c r="AR117" s="38">
        <v>49</v>
      </c>
      <c r="BC117" s="38">
        <v>5</v>
      </c>
      <c r="BE117" s="38">
        <v>2</v>
      </c>
      <c r="BH117" s="38">
        <v>32</v>
      </c>
      <c r="BI117" s="38">
        <v>1</v>
      </c>
      <c r="BK117" s="38">
        <v>1</v>
      </c>
      <c r="BL117" s="38">
        <v>2</v>
      </c>
      <c r="BM117" s="38">
        <v>8</v>
      </c>
      <c r="BR117" s="38">
        <v>3</v>
      </c>
      <c r="BS117" s="38">
        <v>5</v>
      </c>
      <c r="BU117" s="38">
        <f t="shared" si="6"/>
        <v>202</v>
      </c>
      <c r="BV117" s="40">
        <f t="shared" si="7"/>
        <v>2.4752475247524752</v>
      </c>
      <c r="BX117" s="38">
        <f t="shared" si="5"/>
        <v>113.5</v>
      </c>
    </row>
    <row r="118" spans="1:76" ht="8.4" x14ac:dyDescent="0.15">
      <c r="A118" s="38">
        <v>114.5</v>
      </c>
      <c r="B118" s="38">
        <v>100</v>
      </c>
      <c r="C118" s="38">
        <v>179</v>
      </c>
      <c r="D118" s="38">
        <v>17.3</v>
      </c>
      <c r="E118" s="40">
        <v>33.333333330000002</v>
      </c>
      <c r="F118" s="40">
        <v>6.145251397</v>
      </c>
      <c r="H118" s="38">
        <v>27</v>
      </c>
      <c r="K118" s="38">
        <v>11</v>
      </c>
      <c r="P118" s="38">
        <v>1</v>
      </c>
      <c r="Q118" s="38">
        <v>14</v>
      </c>
      <c r="R118" s="38">
        <v>7</v>
      </c>
      <c r="AB118" s="38">
        <v>9</v>
      </c>
      <c r="AH118" s="38">
        <v>1</v>
      </c>
      <c r="AI118" s="38">
        <v>14</v>
      </c>
      <c r="AM118" s="38">
        <v>1</v>
      </c>
      <c r="AO118" s="38">
        <v>3</v>
      </c>
      <c r="AR118" s="38">
        <v>31</v>
      </c>
      <c r="AX118" s="38">
        <v>1</v>
      </c>
      <c r="BA118" s="38">
        <v>1</v>
      </c>
      <c r="BC118" s="38">
        <v>11</v>
      </c>
      <c r="BE118" s="38">
        <v>4</v>
      </c>
      <c r="BG118" s="38">
        <v>1</v>
      </c>
      <c r="BH118" s="38">
        <v>23</v>
      </c>
      <c r="BL118" s="38">
        <v>1</v>
      </c>
      <c r="BM118" s="38">
        <v>7</v>
      </c>
      <c r="BR118" s="38">
        <v>1</v>
      </c>
      <c r="BS118" s="38">
        <v>10</v>
      </c>
      <c r="BU118" s="38">
        <f t="shared" si="6"/>
        <v>179</v>
      </c>
      <c r="BV118" s="40">
        <f t="shared" si="7"/>
        <v>6.1452513966480451</v>
      </c>
      <c r="BX118" s="38">
        <f t="shared" si="5"/>
        <v>114.5</v>
      </c>
    </row>
    <row r="119" spans="1:76" ht="8.4" x14ac:dyDescent="0.15">
      <c r="A119" s="38">
        <v>115.5</v>
      </c>
      <c r="B119" s="38">
        <v>100</v>
      </c>
      <c r="C119" s="38">
        <v>117</v>
      </c>
      <c r="D119" s="38">
        <v>12.8</v>
      </c>
      <c r="E119" s="40">
        <v>31.578947370000002</v>
      </c>
      <c r="F119" s="40">
        <v>4.2735042740000004</v>
      </c>
      <c r="H119" s="38">
        <v>10</v>
      </c>
      <c r="J119" s="38">
        <v>2</v>
      </c>
      <c r="K119" s="38">
        <v>6</v>
      </c>
      <c r="Q119" s="38">
        <v>12</v>
      </c>
      <c r="R119" s="38">
        <v>6</v>
      </c>
      <c r="X119" s="38">
        <v>1</v>
      </c>
      <c r="AB119" s="38">
        <v>14</v>
      </c>
      <c r="AI119" s="38">
        <v>13</v>
      </c>
      <c r="AM119" s="38">
        <v>1</v>
      </c>
      <c r="AR119" s="38">
        <v>26</v>
      </c>
      <c r="BC119" s="38">
        <v>5</v>
      </c>
      <c r="BE119" s="38">
        <v>1</v>
      </c>
      <c r="BG119" s="38">
        <v>1</v>
      </c>
      <c r="BH119" s="38">
        <v>8</v>
      </c>
      <c r="BM119" s="38">
        <v>2</v>
      </c>
      <c r="BQ119" s="38">
        <v>1</v>
      </c>
      <c r="BS119" s="38">
        <v>8</v>
      </c>
      <c r="BU119" s="38">
        <f t="shared" si="6"/>
        <v>117</v>
      </c>
      <c r="BV119" s="40">
        <f t="shared" si="7"/>
        <v>4.2735042735042734</v>
      </c>
      <c r="BX119" s="38">
        <f t="shared" si="5"/>
        <v>115.5</v>
      </c>
    </row>
    <row r="120" spans="1:76" ht="8.4" x14ac:dyDescent="0.15">
      <c r="A120" s="38">
        <v>116.5</v>
      </c>
      <c r="B120" s="38">
        <v>100</v>
      </c>
      <c r="C120" s="38">
        <v>196</v>
      </c>
      <c r="D120" s="38">
        <v>18.100000000000001</v>
      </c>
      <c r="E120" s="40">
        <v>37.931034480000001</v>
      </c>
      <c r="F120" s="40">
        <v>5.6122448980000001</v>
      </c>
      <c r="G120" s="38">
        <v>1</v>
      </c>
      <c r="H120" s="38">
        <v>34</v>
      </c>
      <c r="K120" s="38">
        <v>12</v>
      </c>
      <c r="Q120" s="38">
        <v>18</v>
      </c>
      <c r="R120" s="38">
        <v>11</v>
      </c>
      <c r="AB120" s="38">
        <v>14</v>
      </c>
      <c r="AH120" s="38">
        <v>1</v>
      </c>
      <c r="AI120" s="38">
        <v>18</v>
      </c>
      <c r="AM120" s="38">
        <v>2</v>
      </c>
      <c r="AO120" s="38">
        <v>2</v>
      </c>
      <c r="AR120" s="38">
        <v>26</v>
      </c>
      <c r="BA120" s="38">
        <v>1</v>
      </c>
      <c r="BC120" s="38">
        <v>11</v>
      </c>
      <c r="BE120" s="38">
        <v>4</v>
      </c>
      <c r="BG120" s="38">
        <v>1</v>
      </c>
      <c r="BH120" s="38">
        <v>14</v>
      </c>
      <c r="BI120" s="38">
        <v>3</v>
      </c>
      <c r="BM120" s="38">
        <v>9</v>
      </c>
      <c r="BS120" s="38">
        <v>14</v>
      </c>
      <c r="BU120" s="38">
        <f t="shared" si="6"/>
        <v>196</v>
      </c>
      <c r="BV120" s="40">
        <f t="shared" si="7"/>
        <v>5.6122448979591839</v>
      </c>
      <c r="BX120" s="38">
        <f t="shared" si="5"/>
        <v>116.5</v>
      </c>
    </row>
    <row r="121" spans="1:76" ht="8.4" x14ac:dyDescent="0.15">
      <c r="A121" s="38">
        <v>117.5</v>
      </c>
      <c r="B121" s="38">
        <v>100</v>
      </c>
      <c r="C121" s="38">
        <v>196</v>
      </c>
      <c r="D121" s="38">
        <v>15.1</v>
      </c>
      <c r="E121" s="40">
        <v>45.833333330000002</v>
      </c>
      <c r="F121" s="40">
        <v>5.6122448980000001</v>
      </c>
      <c r="H121" s="38">
        <v>22</v>
      </c>
      <c r="K121" s="38">
        <v>10</v>
      </c>
      <c r="Q121" s="38">
        <v>23</v>
      </c>
      <c r="R121" s="38">
        <v>11</v>
      </c>
      <c r="AB121" s="38">
        <v>12</v>
      </c>
      <c r="AI121" s="38">
        <v>13</v>
      </c>
      <c r="AO121" s="38">
        <v>3</v>
      </c>
      <c r="AR121" s="38">
        <v>42</v>
      </c>
      <c r="AX121" s="38">
        <v>1</v>
      </c>
      <c r="BC121" s="38">
        <v>11</v>
      </c>
      <c r="BE121" s="38">
        <v>5</v>
      </c>
      <c r="BG121" s="38">
        <v>1</v>
      </c>
      <c r="BH121" s="38">
        <v>20</v>
      </c>
      <c r="BL121" s="38">
        <v>1</v>
      </c>
      <c r="BM121" s="38">
        <v>10</v>
      </c>
      <c r="BS121" s="38">
        <v>11</v>
      </c>
      <c r="BU121" s="38">
        <f t="shared" si="6"/>
        <v>196</v>
      </c>
      <c r="BV121" s="40">
        <f t="shared" si="7"/>
        <v>5.6122448979591839</v>
      </c>
      <c r="BX121" s="38">
        <f t="shared" si="5"/>
        <v>117.5</v>
      </c>
    </row>
    <row r="122" spans="1:76" ht="8.4" x14ac:dyDescent="0.15">
      <c r="A122" s="38">
        <v>118.5</v>
      </c>
      <c r="B122" s="38">
        <v>100</v>
      </c>
      <c r="C122" s="38">
        <v>237</v>
      </c>
      <c r="D122" s="38">
        <v>17.600000000000001</v>
      </c>
      <c r="E122" s="40">
        <v>37.037037040000001</v>
      </c>
      <c r="F122" s="40">
        <v>5.9071729959999999</v>
      </c>
      <c r="H122" s="38">
        <v>44</v>
      </c>
      <c r="K122" s="38">
        <v>10</v>
      </c>
      <c r="Q122" s="38">
        <v>19</v>
      </c>
      <c r="R122" s="38">
        <v>10</v>
      </c>
      <c r="AB122" s="38">
        <v>15</v>
      </c>
      <c r="AD122" s="38">
        <v>1</v>
      </c>
      <c r="AH122" s="38">
        <v>1</v>
      </c>
      <c r="AI122" s="38">
        <v>17</v>
      </c>
      <c r="AK122" s="38">
        <v>1</v>
      </c>
      <c r="AO122" s="38">
        <v>4</v>
      </c>
      <c r="AR122" s="38">
        <v>37</v>
      </c>
      <c r="AT122" s="38">
        <v>1</v>
      </c>
      <c r="AX122" s="38">
        <v>2</v>
      </c>
      <c r="BC122" s="38">
        <v>13</v>
      </c>
      <c r="BE122" s="38">
        <v>10</v>
      </c>
      <c r="BH122" s="38">
        <v>17</v>
      </c>
      <c r="BI122" s="38">
        <v>3</v>
      </c>
      <c r="BL122" s="38">
        <v>2</v>
      </c>
      <c r="BM122" s="38">
        <v>17</v>
      </c>
      <c r="BS122" s="38">
        <v>13</v>
      </c>
      <c r="BU122" s="38">
        <f t="shared" si="6"/>
        <v>237</v>
      </c>
      <c r="BV122" s="40">
        <f t="shared" si="7"/>
        <v>5.9071729957805905</v>
      </c>
      <c r="BX122" s="38">
        <f t="shared" si="5"/>
        <v>118.5</v>
      </c>
    </row>
    <row r="123" spans="1:76" ht="8.4" x14ac:dyDescent="0.15">
      <c r="A123" s="38">
        <v>119.5</v>
      </c>
      <c r="B123" s="38">
        <v>100</v>
      </c>
      <c r="C123" s="38">
        <v>118</v>
      </c>
      <c r="D123" s="38">
        <v>11.4</v>
      </c>
      <c r="E123" s="40">
        <v>28.571428569999998</v>
      </c>
      <c r="F123" s="40">
        <v>2.5423728809999999</v>
      </c>
      <c r="H123" s="38">
        <v>17</v>
      </c>
      <c r="K123" s="38">
        <v>1</v>
      </c>
      <c r="Q123" s="38">
        <v>10</v>
      </c>
      <c r="R123" s="38">
        <v>8</v>
      </c>
      <c r="AB123" s="38">
        <v>6</v>
      </c>
      <c r="AI123" s="38">
        <v>20</v>
      </c>
      <c r="AO123" s="38">
        <v>1</v>
      </c>
      <c r="AR123" s="38">
        <v>25</v>
      </c>
      <c r="BC123" s="38">
        <v>3</v>
      </c>
      <c r="BE123" s="38">
        <v>4</v>
      </c>
      <c r="BH123" s="38">
        <v>16</v>
      </c>
      <c r="BM123" s="38">
        <v>3</v>
      </c>
      <c r="BS123" s="38">
        <v>4</v>
      </c>
      <c r="BU123" s="38">
        <f t="shared" si="6"/>
        <v>118</v>
      </c>
      <c r="BV123" s="40">
        <f t="shared" si="7"/>
        <v>2.5423728813559321</v>
      </c>
      <c r="BX123" s="38">
        <f t="shared" si="5"/>
        <v>119.5</v>
      </c>
    </row>
    <row r="124" spans="1:76" ht="8.4" x14ac:dyDescent="0.15">
      <c r="A124" s="38">
        <v>120.5</v>
      </c>
      <c r="B124" s="38">
        <v>100</v>
      </c>
      <c r="C124" s="38">
        <v>526</v>
      </c>
      <c r="D124" s="38">
        <v>38.4</v>
      </c>
      <c r="E124" s="40">
        <v>22.222222219999999</v>
      </c>
      <c r="F124" s="40">
        <v>11.97718631</v>
      </c>
      <c r="G124" s="38">
        <v>4</v>
      </c>
      <c r="H124" s="38">
        <v>79</v>
      </c>
      <c r="J124" s="38">
        <v>25</v>
      </c>
      <c r="K124" s="38">
        <v>5</v>
      </c>
      <c r="P124" s="38">
        <v>1</v>
      </c>
      <c r="Q124" s="38">
        <v>46</v>
      </c>
      <c r="R124" s="38">
        <v>14</v>
      </c>
      <c r="T124" s="38">
        <v>1</v>
      </c>
      <c r="V124" s="38">
        <v>1</v>
      </c>
      <c r="X124" s="38">
        <v>4</v>
      </c>
      <c r="AA124" s="38">
        <v>3</v>
      </c>
      <c r="AB124" s="38">
        <v>20</v>
      </c>
      <c r="AD124" s="38">
        <v>2</v>
      </c>
      <c r="AG124" s="38">
        <v>3</v>
      </c>
      <c r="AH124" s="38">
        <v>2</v>
      </c>
      <c r="AI124" s="38">
        <v>49</v>
      </c>
      <c r="AK124" s="38">
        <v>25</v>
      </c>
      <c r="AM124" s="38">
        <v>2</v>
      </c>
      <c r="AO124" s="38">
        <v>10</v>
      </c>
      <c r="AR124" s="38">
        <v>75</v>
      </c>
      <c r="BC124" s="38">
        <v>35</v>
      </c>
      <c r="BE124" s="38">
        <v>14</v>
      </c>
      <c r="BG124" s="38">
        <v>3</v>
      </c>
      <c r="BH124" s="38">
        <v>33</v>
      </c>
      <c r="BI124" s="38">
        <v>3</v>
      </c>
      <c r="BM124" s="38">
        <v>50</v>
      </c>
      <c r="BS124" s="38">
        <v>17</v>
      </c>
      <c r="BU124" s="38">
        <f t="shared" si="6"/>
        <v>526</v>
      </c>
      <c r="BV124" s="40">
        <f t="shared" si="7"/>
        <v>11.977186311787072</v>
      </c>
      <c r="BX124" s="38">
        <f t="shared" si="5"/>
        <v>120.5</v>
      </c>
    </row>
    <row r="125" spans="1:76" ht="8.4" x14ac:dyDescent="0.15">
      <c r="A125" s="38">
        <v>121.5</v>
      </c>
      <c r="B125" s="38">
        <v>50</v>
      </c>
      <c r="C125" s="38">
        <v>257</v>
      </c>
      <c r="D125" s="38">
        <v>42</v>
      </c>
      <c r="E125" s="40">
        <v>24.390243900000002</v>
      </c>
      <c r="F125" s="40">
        <v>6.2256809339999997</v>
      </c>
      <c r="G125" s="38">
        <v>2</v>
      </c>
      <c r="H125" s="38">
        <v>38</v>
      </c>
      <c r="I125" s="38">
        <v>1</v>
      </c>
      <c r="J125" s="38">
        <v>10</v>
      </c>
      <c r="P125" s="38">
        <v>1</v>
      </c>
      <c r="Q125" s="38">
        <v>19</v>
      </c>
      <c r="R125" s="38">
        <v>10</v>
      </c>
      <c r="T125" s="38">
        <v>1</v>
      </c>
      <c r="X125" s="38">
        <v>2</v>
      </c>
      <c r="Z125" s="38">
        <v>2</v>
      </c>
      <c r="AA125" s="38">
        <v>2</v>
      </c>
      <c r="AB125" s="38">
        <v>22</v>
      </c>
      <c r="AH125" s="38">
        <v>1</v>
      </c>
      <c r="AI125" s="38">
        <v>31</v>
      </c>
      <c r="AK125" s="38">
        <v>6</v>
      </c>
      <c r="AM125" s="38">
        <v>2</v>
      </c>
      <c r="AO125" s="38">
        <v>10</v>
      </c>
      <c r="AR125" s="38">
        <v>31</v>
      </c>
      <c r="AX125" s="38">
        <v>3</v>
      </c>
      <c r="AZ125" s="38">
        <v>1</v>
      </c>
      <c r="BC125" s="38">
        <v>8</v>
      </c>
      <c r="BE125" s="38">
        <v>1</v>
      </c>
      <c r="BH125" s="38">
        <v>19</v>
      </c>
      <c r="BI125" s="38">
        <v>2</v>
      </c>
      <c r="BJ125" s="38">
        <v>1</v>
      </c>
      <c r="BL125" s="38">
        <v>1</v>
      </c>
      <c r="BM125" s="38">
        <v>13</v>
      </c>
      <c r="BR125" s="38">
        <v>7</v>
      </c>
      <c r="BS125" s="38">
        <v>10</v>
      </c>
      <c r="BU125" s="38">
        <f t="shared" si="6"/>
        <v>257</v>
      </c>
      <c r="BV125" s="40">
        <f t="shared" si="7"/>
        <v>6.2256809338521402</v>
      </c>
      <c r="BX125" s="38">
        <f t="shared" si="5"/>
        <v>121.5</v>
      </c>
    </row>
    <row r="126" spans="1:76" ht="8.4" x14ac:dyDescent="0.15">
      <c r="A126" s="38">
        <v>122.5</v>
      </c>
      <c r="B126" s="38">
        <v>100</v>
      </c>
      <c r="C126" s="38">
        <v>552</v>
      </c>
      <c r="D126" s="38">
        <v>44.3</v>
      </c>
      <c r="E126" s="40">
        <v>16.25</v>
      </c>
      <c r="F126" s="40">
        <v>11.594202900000001</v>
      </c>
      <c r="H126" s="38">
        <v>72</v>
      </c>
      <c r="I126" s="38">
        <v>2</v>
      </c>
      <c r="J126" s="38">
        <v>34</v>
      </c>
      <c r="K126" s="38">
        <v>9</v>
      </c>
      <c r="P126" s="38">
        <v>1</v>
      </c>
      <c r="Q126" s="38">
        <v>27</v>
      </c>
      <c r="R126" s="38">
        <v>13</v>
      </c>
      <c r="U126" s="38">
        <v>1</v>
      </c>
      <c r="X126" s="38">
        <v>1</v>
      </c>
      <c r="AA126" s="38">
        <v>2</v>
      </c>
      <c r="AB126" s="38">
        <v>26</v>
      </c>
      <c r="AD126" s="38">
        <v>4</v>
      </c>
      <c r="AI126" s="38">
        <v>67</v>
      </c>
      <c r="AK126" s="38">
        <v>15</v>
      </c>
      <c r="AM126" s="38">
        <v>7</v>
      </c>
      <c r="AO126" s="38">
        <v>14</v>
      </c>
      <c r="AR126" s="38">
        <v>77</v>
      </c>
      <c r="AX126" s="38">
        <v>2</v>
      </c>
      <c r="BA126" s="38">
        <v>1</v>
      </c>
      <c r="BC126" s="38">
        <v>47</v>
      </c>
      <c r="BE126" s="38">
        <v>7</v>
      </c>
      <c r="BG126" s="38">
        <v>7</v>
      </c>
      <c r="BH126" s="38">
        <v>35</v>
      </c>
      <c r="BK126" s="38">
        <v>1</v>
      </c>
      <c r="BL126" s="38">
        <v>2</v>
      </c>
      <c r="BM126" s="38">
        <v>56</v>
      </c>
      <c r="BN126" s="38">
        <v>2</v>
      </c>
      <c r="BR126" s="38">
        <v>7</v>
      </c>
      <c r="BS126" s="38">
        <v>13</v>
      </c>
      <c r="BU126" s="38">
        <f t="shared" si="6"/>
        <v>552</v>
      </c>
      <c r="BV126" s="40">
        <f t="shared" si="7"/>
        <v>11.594202898550725</v>
      </c>
      <c r="BX126" s="38">
        <f t="shared" si="5"/>
        <v>122.5</v>
      </c>
    </row>
    <row r="127" spans="1:76" ht="8.4" x14ac:dyDescent="0.15">
      <c r="A127" s="38">
        <v>123.5</v>
      </c>
      <c r="B127" s="38">
        <v>100</v>
      </c>
      <c r="C127" s="38">
        <v>411</v>
      </c>
      <c r="D127" s="38">
        <v>40.1</v>
      </c>
      <c r="E127" s="40">
        <v>24.657534250000001</v>
      </c>
      <c r="F127" s="40">
        <v>5.1094890509999997</v>
      </c>
      <c r="G127" s="38">
        <v>4</v>
      </c>
      <c r="H127" s="38">
        <v>58</v>
      </c>
      <c r="J127" s="38">
        <v>13</v>
      </c>
      <c r="K127" s="38">
        <v>5</v>
      </c>
      <c r="P127" s="38">
        <v>3</v>
      </c>
      <c r="Q127" s="38">
        <v>33</v>
      </c>
      <c r="R127" s="38">
        <v>18</v>
      </c>
      <c r="AB127" s="38">
        <v>19</v>
      </c>
      <c r="AH127" s="38">
        <v>3</v>
      </c>
      <c r="AI127" s="38">
        <v>55</v>
      </c>
      <c r="AK127" s="38">
        <v>7</v>
      </c>
      <c r="AM127" s="38">
        <v>9</v>
      </c>
      <c r="AO127" s="38">
        <v>10</v>
      </c>
      <c r="AR127" s="38">
        <v>60</v>
      </c>
      <c r="AS127" s="38">
        <v>1</v>
      </c>
      <c r="AV127" s="38">
        <v>3</v>
      </c>
      <c r="AX127" s="38">
        <v>3</v>
      </c>
      <c r="BA127" s="38">
        <v>1</v>
      </c>
      <c r="BC127" s="38">
        <v>14</v>
      </c>
      <c r="BE127" s="38">
        <v>7</v>
      </c>
      <c r="BG127" s="38">
        <v>8</v>
      </c>
      <c r="BH127" s="38">
        <v>34</v>
      </c>
      <c r="BI127" s="38">
        <v>3</v>
      </c>
      <c r="BL127" s="38">
        <v>1</v>
      </c>
      <c r="BM127" s="38">
        <v>31</v>
      </c>
      <c r="BQ127" s="38">
        <v>1</v>
      </c>
      <c r="BR127" s="38">
        <v>4</v>
      </c>
      <c r="BS127" s="38">
        <v>3</v>
      </c>
      <c r="BU127" s="38">
        <f t="shared" si="6"/>
        <v>411</v>
      </c>
      <c r="BV127" s="40">
        <f t="shared" si="7"/>
        <v>5.1094890510948909</v>
      </c>
      <c r="BX127" s="38">
        <f t="shared" si="5"/>
        <v>123.5</v>
      </c>
    </row>
    <row r="128" spans="1:76" ht="8.4" x14ac:dyDescent="0.15">
      <c r="A128" s="38">
        <v>124.5</v>
      </c>
      <c r="B128" s="38">
        <v>100</v>
      </c>
      <c r="C128" s="38">
        <v>365</v>
      </c>
      <c r="D128" s="38">
        <v>30</v>
      </c>
      <c r="E128" s="40">
        <v>25</v>
      </c>
      <c r="F128" s="40">
        <v>10.958904110000001</v>
      </c>
      <c r="G128" s="38">
        <v>3</v>
      </c>
      <c r="H128" s="38">
        <v>23</v>
      </c>
      <c r="J128" s="38">
        <v>5</v>
      </c>
      <c r="K128" s="38">
        <v>13</v>
      </c>
      <c r="P128" s="38">
        <v>1</v>
      </c>
      <c r="Q128" s="38">
        <v>39</v>
      </c>
      <c r="R128" s="38">
        <v>24</v>
      </c>
      <c r="Z128" s="38">
        <v>3</v>
      </c>
      <c r="AA128" s="38">
        <v>4</v>
      </c>
      <c r="AB128" s="38">
        <v>8</v>
      </c>
      <c r="AH128" s="38">
        <v>1</v>
      </c>
      <c r="AI128" s="38">
        <v>72</v>
      </c>
      <c r="AK128" s="38">
        <v>8</v>
      </c>
      <c r="AM128" s="38">
        <v>1</v>
      </c>
      <c r="AO128" s="38">
        <v>1</v>
      </c>
      <c r="AR128" s="38">
        <v>52</v>
      </c>
      <c r="AS128" s="38">
        <v>2</v>
      </c>
      <c r="AV128" s="38">
        <v>1</v>
      </c>
      <c r="BC128" s="38">
        <v>28</v>
      </c>
      <c r="BE128" s="38">
        <v>7</v>
      </c>
      <c r="BG128" s="38">
        <v>3</v>
      </c>
      <c r="BH128" s="38">
        <v>24</v>
      </c>
      <c r="BM128" s="38">
        <v>31</v>
      </c>
      <c r="BN128" s="38">
        <v>1</v>
      </c>
      <c r="BQ128" s="38">
        <v>1</v>
      </c>
      <c r="BR128" s="38">
        <v>1</v>
      </c>
      <c r="BS128" s="38">
        <v>8</v>
      </c>
      <c r="BU128" s="38">
        <f t="shared" si="6"/>
        <v>365</v>
      </c>
      <c r="BV128" s="40">
        <f t="shared" si="7"/>
        <v>10.95890410958904</v>
      </c>
      <c r="BX128" s="38">
        <f t="shared" si="5"/>
        <v>124.5</v>
      </c>
    </row>
    <row r="129" spans="1:76" ht="8.4" x14ac:dyDescent="0.15">
      <c r="A129" s="38">
        <v>125.5</v>
      </c>
      <c r="B129" s="38">
        <v>100</v>
      </c>
      <c r="C129" s="38">
        <v>315</v>
      </c>
      <c r="D129" s="38">
        <v>28.7</v>
      </c>
      <c r="E129" s="40">
        <v>22.61904762</v>
      </c>
      <c r="F129" s="40">
        <v>11.42857143</v>
      </c>
      <c r="G129" s="38">
        <v>1</v>
      </c>
      <c r="H129" s="38">
        <v>26</v>
      </c>
      <c r="J129" s="38">
        <v>1</v>
      </c>
      <c r="K129" s="38">
        <v>12</v>
      </c>
      <c r="Q129" s="38">
        <v>33</v>
      </c>
      <c r="R129" s="38">
        <v>19</v>
      </c>
      <c r="AB129" s="38">
        <v>20</v>
      </c>
      <c r="AI129" s="38">
        <v>65</v>
      </c>
      <c r="AK129" s="38">
        <v>5</v>
      </c>
      <c r="AM129" s="38">
        <v>1</v>
      </c>
      <c r="AO129" s="38">
        <v>2</v>
      </c>
      <c r="AR129" s="38">
        <v>53</v>
      </c>
      <c r="AS129" s="38">
        <v>1</v>
      </c>
      <c r="BC129" s="38">
        <v>31</v>
      </c>
      <c r="BE129" s="38">
        <v>9</v>
      </c>
      <c r="BG129" s="38">
        <v>2</v>
      </c>
      <c r="BH129" s="38">
        <v>6</v>
      </c>
      <c r="BL129" s="38">
        <v>2</v>
      </c>
      <c r="BM129" s="38">
        <v>20</v>
      </c>
      <c r="BN129" s="38">
        <v>2</v>
      </c>
      <c r="BS129" s="38">
        <v>3</v>
      </c>
      <c r="BT129" s="38">
        <v>1</v>
      </c>
      <c r="BU129" s="38">
        <f t="shared" si="6"/>
        <v>315</v>
      </c>
      <c r="BV129" s="40">
        <f t="shared" si="7"/>
        <v>11.428571428571429</v>
      </c>
      <c r="BX129" s="38">
        <f t="shared" si="5"/>
        <v>125.5</v>
      </c>
    </row>
    <row r="130" spans="1:76" ht="8.4" x14ac:dyDescent="0.15">
      <c r="A130" s="38">
        <v>126.5</v>
      </c>
      <c r="B130" s="38">
        <v>100</v>
      </c>
      <c r="C130" s="38">
        <v>345</v>
      </c>
      <c r="D130" s="38">
        <v>35.9</v>
      </c>
      <c r="E130" s="40">
        <v>12.26415094</v>
      </c>
      <c r="F130" s="40">
        <v>6.3768115940000003</v>
      </c>
      <c r="H130" s="38">
        <v>30</v>
      </c>
      <c r="K130" s="38">
        <v>11</v>
      </c>
      <c r="Q130" s="38">
        <v>51</v>
      </c>
      <c r="R130" s="38">
        <v>13</v>
      </c>
      <c r="X130" s="38">
        <v>3</v>
      </c>
      <c r="Z130" s="38">
        <v>2</v>
      </c>
      <c r="AB130" s="38">
        <v>10</v>
      </c>
      <c r="AH130" s="38">
        <v>1</v>
      </c>
      <c r="AI130" s="38">
        <v>93</v>
      </c>
      <c r="AK130" s="38">
        <v>6</v>
      </c>
      <c r="AM130" s="38">
        <v>4</v>
      </c>
      <c r="AO130" s="38">
        <v>6</v>
      </c>
      <c r="AR130" s="38">
        <v>42</v>
      </c>
      <c r="AS130" s="38">
        <v>1</v>
      </c>
      <c r="AX130" s="38">
        <v>1</v>
      </c>
      <c r="BA130" s="38">
        <v>1</v>
      </c>
      <c r="BC130" s="38">
        <v>16</v>
      </c>
      <c r="BE130" s="38">
        <v>10</v>
      </c>
      <c r="BG130" s="38">
        <v>2</v>
      </c>
      <c r="BH130" s="38">
        <v>16</v>
      </c>
      <c r="BI130" s="38">
        <v>2</v>
      </c>
      <c r="BJ130" s="38">
        <v>1</v>
      </c>
      <c r="BM130" s="38">
        <v>13</v>
      </c>
      <c r="BN130" s="38">
        <v>4</v>
      </c>
      <c r="BS130" s="38">
        <v>6</v>
      </c>
      <c r="BU130" s="38">
        <f t="shared" si="6"/>
        <v>345</v>
      </c>
      <c r="BV130" s="40">
        <f t="shared" si="7"/>
        <v>6.3768115942028984</v>
      </c>
      <c r="BX130" s="38">
        <f t="shared" si="5"/>
        <v>126.5</v>
      </c>
    </row>
    <row r="131" spans="1:76" ht="8.4" x14ac:dyDescent="0.15">
      <c r="A131" s="38">
        <v>127.5</v>
      </c>
      <c r="B131" s="38">
        <v>100</v>
      </c>
      <c r="C131" s="38">
        <v>366</v>
      </c>
      <c r="D131" s="38">
        <v>25.2</v>
      </c>
      <c r="E131" s="40">
        <v>10.71428571</v>
      </c>
      <c r="F131" s="40">
        <v>11.475409839999999</v>
      </c>
      <c r="H131" s="38">
        <v>24</v>
      </c>
      <c r="J131" s="38">
        <v>2</v>
      </c>
      <c r="K131" s="38">
        <v>15</v>
      </c>
      <c r="Q131" s="38">
        <v>39</v>
      </c>
      <c r="R131" s="38">
        <v>12</v>
      </c>
      <c r="X131" s="38">
        <v>2</v>
      </c>
      <c r="Z131" s="38">
        <v>3</v>
      </c>
      <c r="AA131" s="38">
        <v>2</v>
      </c>
      <c r="AB131" s="38">
        <v>6</v>
      </c>
      <c r="AI131" s="38">
        <v>100</v>
      </c>
      <c r="AJ131" s="38">
        <v>2</v>
      </c>
      <c r="AK131" s="38">
        <v>16</v>
      </c>
      <c r="AM131" s="38">
        <v>4</v>
      </c>
      <c r="AO131" s="38">
        <v>9</v>
      </c>
      <c r="AR131" s="38">
        <v>35</v>
      </c>
      <c r="AS131" s="38">
        <v>3</v>
      </c>
      <c r="AX131" s="38">
        <v>1</v>
      </c>
      <c r="BA131" s="38">
        <v>2</v>
      </c>
      <c r="BC131" s="38">
        <v>24</v>
      </c>
      <c r="BE131" s="38">
        <v>5</v>
      </c>
      <c r="BG131" s="38">
        <v>2</v>
      </c>
      <c r="BH131" s="38">
        <v>12</v>
      </c>
      <c r="BI131" s="38">
        <v>8</v>
      </c>
      <c r="BM131" s="38">
        <v>25</v>
      </c>
      <c r="BN131" s="38">
        <v>1</v>
      </c>
      <c r="BS131" s="38">
        <v>12</v>
      </c>
      <c r="BU131" s="38">
        <f t="shared" si="6"/>
        <v>366</v>
      </c>
      <c r="BV131" s="40">
        <f t="shared" si="7"/>
        <v>11.475409836065573</v>
      </c>
      <c r="BX131" s="38">
        <f t="shared" si="5"/>
        <v>127.5</v>
      </c>
    </row>
    <row r="132" spans="1:76" ht="8.4" x14ac:dyDescent="0.15">
      <c r="A132" s="38">
        <v>128.5</v>
      </c>
      <c r="B132" s="38">
        <v>100</v>
      </c>
      <c r="C132" s="38">
        <v>278</v>
      </c>
      <c r="D132" s="38">
        <v>24.6</v>
      </c>
      <c r="E132" s="40">
        <v>4.9019607839999999</v>
      </c>
      <c r="F132" s="40">
        <v>6.4748201439999997</v>
      </c>
      <c r="H132" s="38">
        <v>19</v>
      </c>
      <c r="J132" s="38">
        <v>2</v>
      </c>
      <c r="K132" s="38">
        <v>16</v>
      </c>
      <c r="P132" s="38">
        <v>1</v>
      </c>
      <c r="Q132" s="38">
        <v>28</v>
      </c>
      <c r="R132" s="38">
        <v>5</v>
      </c>
      <c r="Z132" s="38">
        <v>1</v>
      </c>
      <c r="AB132" s="38">
        <v>2</v>
      </c>
      <c r="AI132" s="38">
        <v>97</v>
      </c>
      <c r="AK132" s="38">
        <v>6</v>
      </c>
      <c r="AO132" s="38">
        <v>6</v>
      </c>
      <c r="AR132" s="38">
        <v>23</v>
      </c>
      <c r="AS132" s="38">
        <v>3</v>
      </c>
      <c r="AV132" s="38">
        <v>1</v>
      </c>
      <c r="BC132" s="38">
        <v>12</v>
      </c>
      <c r="BE132" s="38">
        <v>3</v>
      </c>
      <c r="BH132" s="38">
        <v>11</v>
      </c>
      <c r="BI132" s="38">
        <v>1</v>
      </c>
      <c r="BL132" s="38">
        <v>1</v>
      </c>
      <c r="BM132" s="38">
        <v>16</v>
      </c>
      <c r="BN132" s="38">
        <v>1</v>
      </c>
      <c r="BR132" s="38">
        <v>7</v>
      </c>
      <c r="BS132" s="38">
        <v>16</v>
      </c>
      <c r="BU132" s="38">
        <f t="shared" si="6"/>
        <v>278</v>
      </c>
      <c r="BV132" s="40">
        <f t="shared" si="7"/>
        <v>6.4748201438848918</v>
      </c>
      <c r="BX132" s="38">
        <f t="shared" ref="BX132:BX167" si="8">A132</f>
        <v>128.5</v>
      </c>
    </row>
    <row r="133" spans="1:76" ht="8.4" x14ac:dyDescent="0.15">
      <c r="A133" s="38">
        <v>129.5</v>
      </c>
      <c r="B133" s="38">
        <v>100</v>
      </c>
      <c r="C133" s="38">
        <v>234</v>
      </c>
      <c r="D133" s="38">
        <v>17.3</v>
      </c>
      <c r="E133" s="40">
        <v>46.666666669999998</v>
      </c>
      <c r="F133" s="40">
        <v>58.547008550000001</v>
      </c>
      <c r="H133" s="38">
        <v>1</v>
      </c>
      <c r="Q133" s="38">
        <v>3</v>
      </c>
      <c r="R133" s="38">
        <v>7</v>
      </c>
      <c r="X133" s="38">
        <v>22</v>
      </c>
      <c r="AA133" s="38">
        <v>54</v>
      </c>
      <c r="AB133" s="38">
        <v>1</v>
      </c>
      <c r="AI133" s="38">
        <v>8</v>
      </c>
      <c r="AJ133" s="38">
        <v>23</v>
      </c>
      <c r="AK133" s="38">
        <v>55</v>
      </c>
      <c r="AO133" s="38">
        <v>1</v>
      </c>
      <c r="AX133" s="38">
        <v>3</v>
      </c>
      <c r="AZ133" s="38">
        <v>2</v>
      </c>
      <c r="BC133" s="38">
        <v>28</v>
      </c>
      <c r="BH133" s="38">
        <v>6</v>
      </c>
      <c r="BI133" s="38">
        <v>4</v>
      </c>
      <c r="BM133" s="38">
        <v>5</v>
      </c>
      <c r="BR133" s="38">
        <v>7</v>
      </c>
      <c r="BS133" s="38">
        <v>1</v>
      </c>
      <c r="BT133" s="38">
        <v>3</v>
      </c>
      <c r="BU133" s="38">
        <f t="shared" si="6"/>
        <v>234</v>
      </c>
      <c r="BV133" s="40">
        <f t="shared" si="7"/>
        <v>58.547008547008545</v>
      </c>
      <c r="BX133" s="38">
        <f t="shared" si="8"/>
        <v>129.5</v>
      </c>
    </row>
    <row r="134" spans="1:76" ht="8.4" x14ac:dyDescent="0.15">
      <c r="A134" s="38">
        <v>130.5</v>
      </c>
      <c r="B134" s="38">
        <v>100</v>
      </c>
      <c r="C134" s="38">
        <v>100</v>
      </c>
      <c r="D134" s="38">
        <v>7.7</v>
      </c>
      <c r="E134" s="40">
        <v>18.18181818</v>
      </c>
      <c r="F134" s="40">
        <v>62</v>
      </c>
      <c r="H134" s="38">
        <v>9</v>
      </c>
      <c r="R134" s="38">
        <v>2</v>
      </c>
      <c r="X134" s="38">
        <v>6</v>
      </c>
      <c r="AA134" s="38">
        <v>16</v>
      </c>
      <c r="AI134" s="38">
        <v>9</v>
      </c>
      <c r="AJ134" s="38">
        <v>1</v>
      </c>
      <c r="AK134" s="38">
        <v>33</v>
      </c>
      <c r="AR134" s="38">
        <v>3</v>
      </c>
      <c r="AZ134" s="38">
        <v>1</v>
      </c>
      <c r="BA134" s="38">
        <v>2</v>
      </c>
      <c r="BC134" s="38">
        <v>13</v>
      </c>
      <c r="BQ134" s="38">
        <v>1</v>
      </c>
      <c r="BR134" s="38">
        <v>1</v>
      </c>
      <c r="BS134" s="38">
        <v>2</v>
      </c>
      <c r="BT134" s="38">
        <v>1</v>
      </c>
      <c r="BU134" s="38">
        <f t="shared" si="6"/>
        <v>100</v>
      </c>
      <c r="BV134" s="40">
        <f t="shared" si="7"/>
        <v>62</v>
      </c>
      <c r="BX134" s="38">
        <f t="shared" si="8"/>
        <v>130.5</v>
      </c>
    </row>
    <row r="135" spans="1:76" ht="8.4" x14ac:dyDescent="0.15">
      <c r="A135" s="38">
        <v>131.5</v>
      </c>
      <c r="B135" s="38">
        <v>100</v>
      </c>
      <c r="C135" s="38">
        <v>310</v>
      </c>
      <c r="D135" s="38">
        <v>26.2</v>
      </c>
      <c r="E135" s="40">
        <v>18.18181818</v>
      </c>
      <c r="F135" s="40">
        <v>13.870967739999999</v>
      </c>
      <c r="H135" s="38">
        <v>37</v>
      </c>
      <c r="J135" s="38">
        <v>2</v>
      </c>
      <c r="Q135" s="38">
        <v>7</v>
      </c>
      <c r="R135" s="38">
        <v>10</v>
      </c>
      <c r="V135" s="38">
        <v>18</v>
      </c>
      <c r="X135" s="38">
        <v>3</v>
      </c>
      <c r="Z135" s="38">
        <v>1</v>
      </c>
      <c r="AA135" s="38">
        <v>15</v>
      </c>
      <c r="AB135" s="38">
        <v>6</v>
      </c>
      <c r="AI135" s="38">
        <v>45</v>
      </c>
      <c r="AK135" s="38">
        <v>16</v>
      </c>
      <c r="AM135" s="38">
        <v>1</v>
      </c>
      <c r="AR135" s="38">
        <v>20</v>
      </c>
      <c r="AX135" s="38">
        <v>1</v>
      </c>
      <c r="BC135" s="38">
        <v>12</v>
      </c>
      <c r="BE135" s="38">
        <v>2</v>
      </c>
      <c r="BH135" s="38">
        <v>79</v>
      </c>
      <c r="BI135" s="38">
        <v>6</v>
      </c>
      <c r="BJ135" s="38">
        <v>2</v>
      </c>
      <c r="BK135" s="38">
        <v>1</v>
      </c>
      <c r="BM135" s="38">
        <v>10</v>
      </c>
      <c r="BR135" s="38">
        <v>9</v>
      </c>
      <c r="BS135" s="38">
        <v>3</v>
      </c>
      <c r="BT135" s="38">
        <v>4</v>
      </c>
      <c r="BU135" s="38">
        <f t="shared" si="6"/>
        <v>310</v>
      </c>
      <c r="BV135" s="40">
        <f t="shared" si="7"/>
        <v>13.870967741935484</v>
      </c>
      <c r="BX135" s="38">
        <f t="shared" si="8"/>
        <v>131.5</v>
      </c>
    </row>
    <row r="136" spans="1:76" ht="8.4" x14ac:dyDescent="0.15">
      <c r="A136" s="38">
        <v>132.5</v>
      </c>
      <c r="B136" s="38">
        <v>100</v>
      </c>
      <c r="C136" s="38">
        <v>298</v>
      </c>
      <c r="D136" s="38">
        <v>19.3</v>
      </c>
      <c r="E136" s="40">
        <v>36.14457831</v>
      </c>
      <c r="F136" s="40">
        <v>7.7181208049999999</v>
      </c>
      <c r="H136" s="38">
        <v>77</v>
      </c>
      <c r="J136" s="38">
        <v>1</v>
      </c>
      <c r="K136" s="38">
        <v>33</v>
      </c>
      <c r="P136" s="38">
        <v>1</v>
      </c>
      <c r="Q136" s="38">
        <v>5</v>
      </c>
      <c r="R136" s="38">
        <v>30</v>
      </c>
      <c r="V136" s="38">
        <v>1</v>
      </c>
      <c r="X136" s="38">
        <v>1</v>
      </c>
      <c r="Y136" s="38">
        <v>1</v>
      </c>
      <c r="Z136" s="38">
        <v>1</v>
      </c>
      <c r="AA136" s="38">
        <v>1</v>
      </c>
      <c r="AB136" s="38">
        <v>2</v>
      </c>
      <c r="AD136" s="38">
        <v>1</v>
      </c>
      <c r="AI136" s="38">
        <v>53</v>
      </c>
      <c r="AK136" s="38">
        <v>12</v>
      </c>
      <c r="AM136" s="38">
        <v>1</v>
      </c>
      <c r="AO136" s="38">
        <v>1</v>
      </c>
      <c r="AR136" s="38">
        <v>14</v>
      </c>
      <c r="AX136" s="38">
        <v>1</v>
      </c>
      <c r="BC136" s="38">
        <v>10</v>
      </c>
      <c r="BE136" s="38">
        <v>3</v>
      </c>
      <c r="BG136" s="38">
        <v>3</v>
      </c>
      <c r="BH136" s="38">
        <v>24</v>
      </c>
      <c r="BJ136" s="38">
        <v>3</v>
      </c>
      <c r="BM136" s="38">
        <v>10</v>
      </c>
      <c r="BS136" s="38">
        <v>5</v>
      </c>
      <c r="BT136" s="38">
        <v>3</v>
      </c>
      <c r="BU136" s="38">
        <f t="shared" si="6"/>
        <v>298</v>
      </c>
      <c r="BV136" s="40">
        <f t="shared" si="7"/>
        <v>7.7181208053691277</v>
      </c>
      <c r="BX136" s="38">
        <f t="shared" si="8"/>
        <v>132.5</v>
      </c>
    </row>
    <row r="137" spans="1:76" ht="8.4" x14ac:dyDescent="0.15">
      <c r="A137" s="38">
        <v>133.5</v>
      </c>
      <c r="B137" s="38">
        <v>100</v>
      </c>
      <c r="C137" s="38">
        <v>296</v>
      </c>
      <c r="D137" s="38">
        <v>25.3</v>
      </c>
      <c r="E137" s="40">
        <v>8.1967213109999992</v>
      </c>
      <c r="F137" s="40">
        <v>10.472972970000001</v>
      </c>
      <c r="H137" s="38">
        <v>50</v>
      </c>
      <c r="J137" s="38">
        <v>3</v>
      </c>
      <c r="K137" s="38">
        <v>16</v>
      </c>
      <c r="Q137" s="38">
        <v>17</v>
      </c>
      <c r="R137" s="38">
        <v>5</v>
      </c>
      <c r="AA137" s="38">
        <v>6</v>
      </c>
      <c r="AB137" s="38">
        <v>10</v>
      </c>
      <c r="AH137" s="38">
        <v>1</v>
      </c>
      <c r="AI137" s="38">
        <v>56</v>
      </c>
      <c r="AK137" s="38">
        <v>8</v>
      </c>
      <c r="AM137" s="38">
        <v>1</v>
      </c>
      <c r="AO137" s="38">
        <v>1</v>
      </c>
      <c r="AR137" s="38">
        <v>33</v>
      </c>
      <c r="AX137" s="38">
        <v>1</v>
      </c>
      <c r="BC137" s="38">
        <v>17</v>
      </c>
      <c r="BE137" s="38">
        <v>4</v>
      </c>
      <c r="BH137" s="38">
        <v>12</v>
      </c>
      <c r="BI137" s="38">
        <v>1</v>
      </c>
      <c r="BJ137" s="38">
        <v>2</v>
      </c>
      <c r="BK137" s="38">
        <v>1</v>
      </c>
      <c r="BL137" s="38">
        <v>1</v>
      </c>
      <c r="BM137" s="38">
        <v>38</v>
      </c>
      <c r="BS137" s="38">
        <v>11</v>
      </c>
      <c r="BT137" s="38">
        <v>1</v>
      </c>
      <c r="BU137" s="38">
        <f t="shared" si="6"/>
        <v>296</v>
      </c>
      <c r="BV137" s="40">
        <f t="shared" si="7"/>
        <v>10.472972972972974</v>
      </c>
      <c r="BX137" s="38">
        <f t="shared" si="8"/>
        <v>133.5</v>
      </c>
    </row>
    <row r="138" spans="1:76" ht="8.4" x14ac:dyDescent="0.15">
      <c r="A138" s="38">
        <v>134.5</v>
      </c>
      <c r="B138" s="38">
        <v>100</v>
      </c>
      <c r="C138" s="38">
        <v>225</v>
      </c>
      <c r="D138" s="38">
        <v>21.7</v>
      </c>
      <c r="E138" s="40">
        <v>24.390243900000002</v>
      </c>
      <c r="F138" s="40">
        <v>7.5555555559999998</v>
      </c>
      <c r="H138" s="38">
        <v>33</v>
      </c>
      <c r="K138" s="38">
        <v>6</v>
      </c>
      <c r="Q138" s="38">
        <v>14</v>
      </c>
      <c r="R138" s="38">
        <v>10</v>
      </c>
      <c r="T138" s="38">
        <v>1</v>
      </c>
      <c r="AB138" s="38">
        <v>7</v>
      </c>
      <c r="AH138" s="38">
        <v>1</v>
      </c>
      <c r="AI138" s="38">
        <v>31</v>
      </c>
      <c r="AK138" s="38">
        <v>3</v>
      </c>
      <c r="AM138" s="38">
        <v>3</v>
      </c>
      <c r="AO138" s="38">
        <v>1</v>
      </c>
      <c r="AR138" s="38">
        <v>34</v>
      </c>
      <c r="BC138" s="38">
        <v>14</v>
      </c>
      <c r="BE138" s="38">
        <v>1</v>
      </c>
      <c r="BG138" s="38">
        <v>1</v>
      </c>
      <c r="BH138" s="38">
        <v>8</v>
      </c>
      <c r="BK138" s="38">
        <v>1</v>
      </c>
      <c r="BL138" s="38">
        <v>3</v>
      </c>
      <c r="BM138" s="38">
        <v>42</v>
      </c>
      <c r="BQ138" s="38">
        <v>1</v>
      </c>
      <c r="BS138" s="38">
        <v>7</v>
      </c>
      <c r="BT138" s="38">
        <v>3</v>
      </c>
      <c r="BU138" s="38">
        <f t="shared" si="6"/>
        <v>225</v>
      </c>
      <c r="BV138" s="40">
        <f t="shared" si="7"/>
        <v>7.5555555555555554</v>
      </c>
      <c r="BX138" s="38">
        <f t="shared" si="8"/>
        <v>134.5</v>
      </c>
    </row>
    <row r="139" spans="1:76" ht="8.4" x14ac:dyDescent="0.15">
      <c r="A139" s="38">
        <v>135.5</v>
      </c>
      <c r="B139" s="38">
        <v>100</v>
      </c>
      <c r="C139" s="38">
        <v>219</v>
      </c>
      <c r="D139" s="38">
        <v>20.6</v>
      </c>
      <c r="E139" s="40">
        <v>13.953488370000001</v>
      </c>
      <c r="F139" s="40">
        <v>10.50228311</v>
      </c>
      <c r="H139" s="38">
        <v>24</v>
      </c>
      <c r="J139" s="38">
        <v>1</v>
      </c>
      <c r="K139" s="38">
        <v>6</v>
      </c>
      <c r="Q139" s="38">
        <v>15</v>
      </c>
      <c r="R139" s="38">
        <v>6</v>
      </c>
      <c r="X139" s="38">
        <v>1</v>
      </c>
      <c r="AA139" s="38">
        <v>2</v>
      </c>
      <c r="AB139" s="38">
        <v>6</v>
      </c>
      <c r="AF139" s="38">
        <v>1</v>
      </c>
      <c r="AI139" s="38">
        <v>37</v>
      </c>
      <c r="AK139" s="38">
        <v>5</v>
      </c>
      <c r="AO139" s="38">
        <v>2</v>
      </c>
      <c r="AR139" s="38">
        <v>28</v>
      </c>
      <c r="AV139" s="38">
        <v>1</v>
      </c>
      <c r="AX139" s="38">
        <v>2</v>
      </c>
      <c r="BC139" s="38">
        <v>16</v>
      </c>
      <c r="BE139" s="38">
        <v>2</v>
      </c>
      <c r="BG139" s="38">
        <v>2</v>
      </c>
      <c r="BH139" s="38">
        <v>2</v>
      </c>
      <c r="BM139" s="38">
        <v>45</v>
      </c>
      <c r="BS139" s="38">
        <v>15</v>
      </c>
      <c r="BU139" s="38">
        <f t="shared" si="6"/>
        <v>219</v>
      </c>
      <c r="BV139" s="40">
        <f t="shared" si="7"/>
        <v>10.502283105022832</v>
      </c>
      <c r="BX139" s="38">
        <f t="shared" si="8"/>
        <v>135.5</v>
      </c>
    </row>
    <row r="140" spans="1:76" ht="8.4" x14ac:dyDescent="0.15">
      <c r="A140" s="38">
        <v>136.5</v>
      </c>
      <c r="B140" s="38">
        <v>100</v>
      </c>
      <c r="C140" s="38">
        <v>100</v>
      </c>
      <c r="D140" s="38">
        <v>8.1999999999999993</v>
      </c>
      <c r="E140" s="40">
        <v>8</v>
      </c>
      <c r="F140" s="40">
        <v>4</v>
      </c>
      <c r="H140" s="38">
        <v>12</v>
      </c>
      <c r="J140" s="38">
        <v>3</v>
      </c>
      <c r="K140" s="38">
        <v>1</v>
      </c>
      <c r="Q140" s="38">
        <v>15</v>
      </c>
      <c r="R140" s="38">
        <v>2</v>
      </c>
      <c r="Y140" s="38">
        <v>1</v>
      </c>
      <c r="AB140" s="38">
        <v>2</v>
      </c>
      <c r="AH140" s="38">
        <v>1</v>
      </c>
      <c r="AI140" s="38">
        <v>23</v>
      </c>
      <c r="AR140" s="38">
        <v>8</v>
      </c>
      <c r="BC140" s="38">
        <v>4</v>
      </c>
      <c r="BE140" s="38">
        <v>4</v>
      </c>
      <c r="BH140" s="38">
        <v>3</v>
      </c>
      <c r="BM140" s="38">
        <v>14</v>
      </c>
      <c r="BN140" s="38">
        <v>1</v>
      </c>
      <c r="BS140" s="38">
        <v>2</v>
      </c>
      <c r="BT140" s="38">
        <v>4</v>
      </c>
      <c r="BU140" s="38">
        <f t="shared" si="6"/>
        <v>100</v>
      </c>
      <c r="BV140" s="40">
        <f t="shared" si="7"/>
        <v>4</v>
      </c>
      <c r="BX140" s="38">
        <f t="shared" si="8"/>
        <v>136.5</v>
      </c>
    </row>
    <row r="141" spans="1:76" ht="8.4" x14ac:dyDescent="0.15">
      <c r="A141" s="38">
        <v>137.5</v>
      </c>
      <c r="B141" s="38">
        <v>100</v>
      </c>
      <c r="C141" s="38">
        <v>409</v>
      </c>
      <c r="D141" s="38">
        <v>39.799999999999997</v>
      </c>
      <c r="E141" s="40">
        <v>48.4375</v>
      </c>
      <c r="F141" s="40">
        <v>13.936430319999999</v>
      </c>
      <c r="G141" s="38">
        <v>1</v>
      </c>
      <c r="H141" s="38">
        <v>49</v>
      </c>
      <c r="J141" s="38">
        <v>8</v>
      </c>
      <c r="K141" s="38">
        <v>13</v>
      </c>
      <c r="P141" s="38">
        <v>2</v>
      </c>
      <c r="Q141" s="38">
        <v>43</v>
      </c>
      <c r="R141" s="38">
        <v>31</v>
      </c>
      <c r="Z141" s="38">
        <v>1</v>
      </c>
      <c r="AA141" s="38">
        <v>2</v>
      </c>
      <c r="AB141" s="38">
        <v>17</v>
      </c>
      <c r="AD141" s="38">
        <v>1</v>
      </c>
      <c r="AH141" s="38">
        <v>1</v>
      </c>
      <c r="AI141" s="38">
        <v>33</v>
      </c>
      <c r="AK141" s="38">
        <v>5</v>
      </c>
      <c r="AM141" s="38">
        <v>4</v>
      </c>
      <c r="AO141" s="38">
        <v>5</v>
      </c>
      <c r="AR141" s="38">
        <v>54</v>
      </c>
      <c r="AX141" s="38">
        <v>7</v>
      </c>
      <c r="BC141" s="38">
        <v>50</v>
      </c>
      <c r="BE141" s="38">
        <v>4</v>
      </c>
      <c r="BG141" s="38">
        <v>2</v>
      </c>
      <c r="BH141" s="38">
        <v>16</v>
      </c>
      <c r="BI141" s="38">
        <v>5</v>
      </c>
      <c r="BK141" s="38">
        <v>1</v>
      </c>
      <c r="BL141" s="38">
        <v>3</v>
      </c>
      <c r="BM141" s="38">
        <v>24</v>
      </c>
      <c r="BN141" s="38">
        <v>1</v>
      </c>
      <c r="BQ141" s="38">
        <v>3</v>
      </c>
      <c r="BR141" s="38">
        <v>2</v>
      </c>
      <c r="BS141" s="38">
        <v>15</v>
      </c>
      <c r="BT141" s="38">
        <v>6</v>
      </c>
      <c r="BU141" s="38">
        <f t="shared" si="6"/>
        <v>409</v>
      </c>
      <c r="BV141" s="40">
        <f t="shared" si="7"/>
        <v>13.93643031784841</v>
      </c>
      <c r="BX141" s="38">
        <f t="shared" si="8"/>
        <v>137.5</v>
      </c>
    </row>
    <row r="142" spans="1:76" ht="8.4" x14ac:dyDescent="0.15">
      <c r="A142" s="38">
        <v>138.5</v>
      </c>
      <c r="B142" s="38">
        <v>50</v>
      </c>
      <c r="C142" s="38">
        <v>497</v>
      </c>
      <c r="D142" s="38">
        <v>63.9</v>
      </c>
      <c r="E142" s="40">
        <v>30.666666670000001</v>
      </c>
      <c r="F142" s="40">
        <v>14.28571429</v>
      </c>
      <c r="G142" s="38">
        <v>1</v>
      </c>
      <c r="H142" s="38">
        <v>55</v>
      </c>
      <c r="J142" s="38">
        <v>3</v>
      </c>
      <c r="K142" s="38">
        <v>15</v>
      </c>
      <c r="P142" s="38">
        <v>2</v>
      </c>
      <c r="Q142" s="38">
        <v>41</v>
      </c>
      <c r="R142" s="38">
        <v>23</v>
      </c>
      <c r="V142" s="38">
        <v>1</v>
      </c>
      <c r="X142" s="38">
        <v>2</v>
      </c>
      <c r="AA142" s="38">
        <v>5</v>
      </c>
      <c r="AB142" s="38">
        <v>13</v>
      </c>
      <c r="AH142" s="38">
        <v>1</v>
      </c>
      <c r="AI142" s="38">
        <v>52</v>
      </c>
      <c r="AK142" s="38">
        <v>20</v>
      </c>
      <c r="AM142" s="38">
        <v>2</v>
      </c>
      <c r="AO142" s="38">
        <v>5</v>
      </c>
      <c r="AR142" s="38">
        <v>80</v>
      </c>
      <c r="AX142" s="38">
        <v>1</v>
      </c>
      <c r="AZ142" s="38">
        <v>2</v>
      </c>
      <c r="BC142" s="38">
        <v>46</v>
      </c>
      <c r="BE142" s="38">
        <v>5</v>
      </c>
      <c r="BG142" s="38">
        <v>1</v>
      </c>
      <c r="BH142" s="38">
        <v>44</v>
      </c>
      <c r="BL142" s="38">
        <v>4</v>
      </c>
      <c r="BM142" s="38">
        <v>38</v>
      </c>
      <c r="BN142" s="38">
        <v>2</v>
      </c>
      <c r="BQ142" s="38">
        <v>4</v>
      </c>
      <c r="BR142" s="38">
        <v>3</v>
      </c>
      <c r="BS142" s="38">
        <v>19</v>
      </c>
      <c r="BT142" s="38">
        <v>7</v>
      </c>
      <c r="BU142" s="38">
        <f t="shared" si="6"/>
        <v>497</v>
      </c>
      <c r="BV142" s="40">
        <f t="shared" si="7"/>
        <v>14.285714285714286</v>
      </c>
      <c r="BX142" s="38">
        <f t="shared" si="8"/>
        <v>138.5</v>
      </c>
    </row>
    <row r="143" spans="1:76" ht="8.4" x14ac:dyDescent="0.15">
      <c r="A143" s="38">
        <v>139.5</v>
      </c>
      <c r="B143" s="38">
        <v>100</v>
      </c>
      <c r="C143" s="38">
        <v>506</v>
      </c>
      <c r="D143" s="38">
        <v>48.3</v>
      </c>
      <c r="E143" s="40">
        <v>49.425287359999999</v>
      </c>
      <c r="F143" s="40">
        <v>16.40316206</v>
      </c>
      <c r="G143" s="38">
        <v>3</v>
      </c>
      <c r="H143" s="38">
        <v>52</v>
      </c>
      <c r="J143" s="38">
        <v>20</v>
      </c>
      <c r="K143" s="38">
        <v>9</v>
      </c>
      <c r="Q143" s="38">
        <v>36</v>
      </c>
      <c r="R143" s="38">
        <v>43</v>
      </c>
      <c r="T143" s="38">
        <v>2</v>
      </c>
      <c r="V143" s="38">
        <v>2</v>
      </c>
      <c r="X143" s="38">
        <v>2</v>
      </c>
      <c r="AA143" s="38">
        <v>5</v>
      </c>
      <c r="AB143" s="38">
        <v>19</v>
      </c>
      <c r="AD143" s="38">
        <v>1</v>
      </c>
      <c r="AH143" s="38">
        <v>5</v>
      </c>
      <c r="AI143" s="38">
        <v>44</v>
      </c>
      <c r="AJ143" s="38">
        <v>1</v>
      </c>
      <c r="AK143" s="38">
        <v>15</v>
      </c>
      <c r="AM143" s="38">
        <v>2</v>
      </c>
      <c r="AN143" s="38">
        <v>2</v>
      </c>
      <c r="AO143" s="38">
        <v>7</v>
      </c>
      <c r="AR143" s="38">
        <v>77</v>
      </c>
      <c r="AV143" s="38">
        <v>1</v>
      </c>
      <c r="AX143" s="38">
        <v>7</v>
      </c>
      <c r="AZ143" s="38">
        <v>1</v>
      </c>
      <c r="BC143" s="38">
        <v>63</v>
      </c>
      <c r="BE143" s="38">
        <v>7</v>
      </c>
      <c r="BG143" s="38">
        <v>2</v>
      </c>
      <c r="BH143" s="38">
        <v>31</v>
      </c>
      <c r="BI143" s="38">
        <v>4</v>
      </c>
      <c r="BL143" s="38">
        <v>8</v>
      </c>
      <c r="BM143" s="38">
        <v>13</v>
      </c>
      <c r="BN143" s="38">
        <v>1</v>
      </c>
      <c r="BR143" s="38">
        <v>4</v>
      </c>
      <c r="BS143" s="38">
        <v>13</v>
      </c>
      <c r="BT143" s="38">
        <v>4</v>
      </c>
      <c r="BU143" s="38">
        <f t="shared" si="6"/>
        <v>506</v>
      </c>
      <c r="BV143" s="40">
        <f t="shared" si="7"/>
        <v>16.403162055335969</v>
      </c>
      <c r="BX143" s="38">
        <f t="shared" si="8"/>
        <v>139.5</v>
      </c>
    </row>
    <row r="144" spans="1:76" ht="8.4" x14ac:dyDescent="0.15">
      <c r="A144" s="38">
        <v>140.5</v>
      </c>
      <c r="B144" s="38">
        <v>50</v>
      </c>
      <c r="C144" s="38">
        <v>316</v>
      </c>
      <c r="D144" s="38">
        <v>48.5</v>
      </c>
      <c r="E144" s="40">
        <v>32.5</v>
      </c>
      <c r="F144" s="40">
        <v>15.82278481</v>
      </c>
      <c r="G144" s="38">
        <v>1</v>
      </c>
      <c r="H144" s="38">
        <v>40</v>
      </c>
      <c r="J144" s="38">
        <v>12</v>
      </c>
      <c r="K144" s="38">
        <v>8</v>
      </c>
      <c r="Q144" s="38">
        <v>24</v>
      </c>
      <c r="R144" s="38">
        <v>13</v>
      </c>
      <c r="AA144" s="38">
        <v>1</v>
      </c>
      <c r="AB144" s="38">
        <v>20</v>
      </c>
      <c r="AD144" s="38">
        <v>1</v>
      </c>
      <c r="AF144" s="38">
        <v>1</v>
      </c>
      <c r="AH144" s="38">
        <v>2</v>
      </c>
      <c r="AI144" s="38">
        <v>27</v>
      </c>
      <c r="AK144" s="38">
        <v>12</v>
      </c>
      <c r="AM144" s="38">
        <v>4</v>
      </c>
      <c r="AN144" s="38">
        <v>1</v>
      </c>
      <c r="AO144" s="38">
        <v>3</v>
      </c>
      <c r="AR144" s="38">
        <v>56</v>
      </c>
      <c r="AZ144" s="38">
        <v>2</v>
      </c>
      <c r="BC144" s="38">
        <v>37</v>
      </c>
      <c r="BE144" s="38">
        <v>2</v>
      </c>
      <c r="BG144" s="38">
        <v>1</v>
      </c>
      <c r="BH144" s="38">
        <v>23</v>
      </c>
      <c r="BI144" s="38">
        <v>1</v>
      </c>
      <c r="BJ144" s="38">
        <v>1</v>
      </c>
      <c r="BL144" s="38">
        <v>3</v>
      </c>
      <c r="BM144" s="38">
        <v>7</v>
      </c>
      <c r="BN144" s="38">
        <v>1</v>
      </c>
      <c r="BQ144" s="38">
        <v>1</v>
      </c>
      <c r="BS144" s="38">
        <v>8</v>
      </c>
      <c r="BT144" s="38">
        <v>3</v>
      </c>
      <c r="BU144" s="38">
        <f t="shared" si="6"/>
        <v>316</v>
      </c>
      <c r="BV144" s="40">
        <f t="shared" si="7"/>
        <v>15.822784810126583</v>
      </c>
      <c r="BX144" s="38">
        <f t="shared" si="8"/>
        <v>140.5</v>
      </c>
    </row>
    <row r="145" spans="1:76" ht="8.4" x14ac:dyDescent="0.15">
      <c r="A145" s="38">
        <v>141.5</v>
      </c>
      <c r="B145" s="38">
        <v>50</v>
      </c>
      <c r="C145" s="38">
        <v>515</v>
      </c>
      <c r="D145" s="38">
        <v>65.599999999999994</v>
      </c>
      <c r="E145" s="40">
        <v>41.573033709999997</v>
      </c>
      <c r="F145" s="40">
        <v>21.553398059999999</v>
      </c>
      <c r="G145" s="38">
        <v>3</v>
      </c>
      <c r="H145" s="38">
        <v>52</v>
      </c>
      <c r="J145" s="38">
        <v>18</v>
      </c>
      <c r="K145" s="38">
        <v>2</v>
      </c>
      <c r="Q145" s="38">
        <v>34</v>
      </c>
      <c r="R145" s="38">
        <v>37</v>
      </c>
      <c r="V145" s="38">
        <v>2</v>
      </c>
      <c r="X145" s="38">
        <v>3</v>
      </c>
      <c r="Y145" s="38">
        <v>1</v>
      </c>
      <c r="AA145" s="38">
        <v>9</v>
      </c>
      <c r="AB145" s="38">
        <v>13</v>
      </c>
      <c r="AD145" s="38">
        <v>3</v>
      </c>
      <c r="AI145" s="38">
        <v>52</v>
      </c>
      <c r="AK145" s="38">
        <v>20</v>
      </c>
      <c r="AM145" s="38">
        <v>6</v>
      </c>
      <c r="AN145" s="38">
        <v>2</v>
      </c>
      <c r="AO145" s="38">
        <v>5</v>
      </c>
      <c r="AR145" s="38">
        <v>68</v>
      </c>
      <c r="AX145" s="38">
        <v>6</v>
      </c>
      <c r="BA145" s="38">
        <v>4</v>
      </c>
      <c r="BC145" s="38">
        <v>82</v>
      </c>
      <c r="BE145" s="38">
        <v>4</v>
      </c>
      <c r="BG145" s="38">
        <v>3</v>
      </c>
      <c r="BH145" s="38">
        <v>20</v>
      </c>
      <c r="BI145" s="38">
        <v>3</v>
      </c>
      <c r="BJ145" s="38">
        <v>1</v>
      </c>
      <c r="BK145" s="38">
        <v>7</v>
      </c>
      <c r="BL145" s="38">
        <v>15</v>
      </c>
      <c r="BM145" s="38">
        <v>20</v>
      </c>
      <c r="BN145" s="38">
        <v>1</v>
      </c>
      <c r="BQ145" s="38">
        <v>3</v>
      </c>
      <c r="BS145" s="38">
        <v>15</v>
      </c>
      <c r="BT145" s="38">
        <v>1</v>
      </c>
      <c r="BU145" s="38">
        <f t="shared" si="6"/>
        <v>515</v>
      </c>
      <c r="BV145" s="40">
        <f t="shared" si="7"/>
        <v>21.553398058252426</v>
      </c>
      <c r="BX145" s="38">
        <f t="shared" si="8"/>
        <v>141.5</v>
      </c>
    </row>
    <row r="146" spans="1:76" ht="8.4" x14ac:dyDescent="0.15">
      <c r="A146" s="38">
        <v>142.5</v>
      </c>
      <c r="B146" s="38">
        <v>50</v>
      </c>
      <c r="C146" s="38">
        <v>437</v>
      </c>
      <c r="D146" s="38">
        <v>69.2</v>
      </c>
      <c r="E146" s="40">
        <v>46.77419355</v>
      </c>
      <c r="F146" s="40">
        <v>25.629290619999999</v>
      </c>
      <c r="G146" s="38">
        <v>2</v>
      </c>
      <c r="H146" s="38">
        <v>31</v>
      </c>
      <c r="J146" s="38">
        <v>22</v>
      </c>
      <c r="K146" s="38">
        <v>9</v>
      </c>
      <c r="Q146" s="38">
        <v>26</v>
      </c>
      <c r="R146" s="38">
        <v>29</v>
      </c>
      <c r="T146" s="38">
        <v>1</v>
      </c>
      <c r="V146" s="38">
        <v>2</v>
      </c>
      <c r="AA146" s="38">
        <v>20</v>
      </c>
      <c r="AB146" s="38">
        <v>19</v>
      </c>
      <c r="AH146" s="38">
        <v>2</v>
      </c>
      <c r="AI146" s="38">
        <v>33</v>
      </c>
      <c r="AJ146" s="38">
        <v>2</v>
      </c>
      <c r="AK146" s="38">
        <v>29</v>
      </c>
      <c r="AM146" s="38">
        <v>3</v>
      </c>
      <c r="AN146" s="38">
        <v>1</v>
      </c>
      <c r="AO146" s="38">
        <v>1</v>
      </c>
      <c r="AP146" s="38">
        <v>1</v>
      </c>
      <c r="AR146" s="38">
        <v>53</v>
      </c>
      <c r="AV146" s="38">
        <v>1</v>
      </c>
      <c r="AX146" s="38">
        <v>3</v>
      </c>
      <c r="AZ146" s="38">
        <v>2</v>
      </c>
      <c r="BC146" s="38">
        <v>63</v>
      </c>
      <c r="BE146" s="38">
        <v>8</v>
      </c>
      <c r="BG146" s="38">
        <v>3</v>
      </c>
      <c r="BH146" s="38">
        <v>27</v>
      </c>
      <c r="BK146" s="38">
        <v>3</v>
      </c>
      <c r="BL146" s="38">
        <v>12</v>
      </c>
      <c r="BM146" s="38">
        <v>13</v>
      </c>
      <c r="BN146" s="38">
        <v>1</v>
      </c>
      <c r="BQ146" s="38">
        <v>1</v>
      </c>
      <c r="BR146" s="38">
        <v>1</v>
      </c>
      <c r="BS146" s="38">
        <v>13</v>
      </c>
      <c r="BU146" s="38">
        <f t="shared" si="6"/>
        <v>437</v>
      </c>
      <c r="BV146" s="40">
        <f t="shared" si="7"/>
        <v>25.629290617848969</v>
      </c>
      <c r="BX146" s="38">
        <f t="shared" si="8"/>
        <v>142.5</v>
      </c>
    </row>
    <row r="147" spans="1:76" ht="8.4" x14ac:dyDescent="0.15">
      <c r="A147" s="38">
        <v>143.5</v>
      </c>
      <c r="B147" s="38">
        <v>25</v>
      </c>
      <c r="C147" s="38">
        <v>356</v>
      </c>
      <c r="D147" s="38">
        <v>104.3</v>
      </c>
      <c r="E147" s="40">
        <v>36.363636360000001</v>
      </c>
      <c r="F147" s="40">
        <v>28.93258427</v>
      </c>
      <c r="H147" s="38">
        <v>18</v>
      </c>
      <c r="J147" s="38">
        <v>5</v>
      </c>
      <c r="K147" s="38">
        <v>6</v>
      </c>
      <c r="P147" s="38">
        <v>2</v>
      </c>
      <c r="Q147" s="38">
        <v>22</v>
      </c>
      <c r="R147" s="38">
        <v>20</v>
      </c>
      <c r="T147" s="38">
        <v>1</v>
      </c>
      <c r="V147" s="38">
        <v>2</v>
      </c>
      <c r="X147" s="38">
        <v>4</v>
      </c>
      <c r="AA147" s="38">
        <v>6</v>
      </c>
      <c r="AB147" s="38">
        <v>12</v>
      </c>
      <c r="AD147" s="38">
        <v>3</v>
      </c>
      <c r="AF147" s="38">
        <v>1</v>
      </c>
      <c r="AH147" s="38">
        <v>3</v>
      </c>
      <c r="AI147" s="38">
        <v>35</v>
      </c>
      <c r="AJ147" s="38">
        <v>1</v>
      </c>
      <c r="AK147" s="38">
        <v>40</v>
      </c>
      <c r="AM147" s="38">
        <v>7</v>
      </c>
      <c r="AN147" s="38">
        <v>1</v>
      </c>
      <c r="AO147" s="38">
        <v>4</v>
      </c>
      <c r="AR147" s="38">
        <v>36</v>
      </c>
      <c r="AV147" s="38">
        <v>1</v>
      </c>
      <c r="AX147" s="38">
        <v>1</v>
      </c>
      <c r="AZ147" s="38">
        <v>3</v>
      </c>
      <c r="BC147" s="38">
        <v>57</v>
      </c>
      <c r="BE147" s="38">
        <v>7</v>
      </c>
      <c r="BH147" s="38">
        <v>20</v>
      </c>
      <c r="BI147" s="38">
        <v>4</v>
      </c>
      <c r="BJ147" s="38">
        <v>1</v>
      </c>
      <c r="BK147" s="38">
        <v>1</v>
      </c>
      <c r="BL147" s="38">
        <v>5</v>
      </c>
      <c r="BM147" s="38">
        <v>10</v>
      </c>
      <c r="BQ147" s="38">
        <v>4</v>
      </c>
      <c r="BR147" s="38">
        <v>1</v>
      </c>
      <c r="BS147" s="38">
        <v>12</v>
      </c>
      <c r="BU147" s="38">
        <f t="shared" si="6"/>
        <v>356</v>
      </c>
      <c r="BV147" s="40">
        <f t="shared" si="7"/>
        <v>28.932584269662922</v>
      </c>
      <c r="BX147" s="38">
        <f t="shared" si="8"/>
        <v>143.5</v>
      </c>
    </row>
    <row r="148" spans="1:76" ht="8.4" x14ac:dyDescent="0.15">
      <c r="A148" s="38">
        <v>144.5</v>
      </c>
      <c r="B148" s="38">
        <v>25</v>
      </c>
      <c r="C148" s="38">
        <v>451</v>
      </c>
      <c r="D148" s="38">
        <v>141.30000000000001</v>
      </c>
      <c r="E148" s="40">
        <v>39.506172839999998</v>
      </c>
      <c r="F148" s="40">
        <v>22.172948999999999</v>
      </c>
      <c r="G148" s="38">
        <v>4</v>
      </c>
      <c r="H148" s="38">
        <v>28</v>
      </c>
      <c r="J148" s="38">
        <v>29</v>
      </c>
      <c r="K148" s="38">
        <v>7</v>
      </c>
      <c r="P148" s="38">
        <v>1</v>
      </c>
      <c r="Q148" s="38">
        <v>25</v>
      </c>
      <c r="R148" s="38">
        <v>32</v>
      </c>
      <c r="T148" s="38">
        <v>1</v>
      </c>
      <c r="V148" s="38">
        <v>1</v>
      </c>
      <c r="X148" s="38">
        <v>10</v>
      </c>
      <c r="AA148" s="38">
        <v>5</v>
      </c>
      <c r="AB148" s="38">
        <v>21</v>
      </c>
      <c r="AD148" s="38">
        <v>8</v>
      </c>
      <c r="AF148" s="38">
        <v>2</v>
      </c>
      <c r="AI148" s="38">
        <v>49</v>
      </c>
      <c r="AK148" s="38">
        <v>43</v>
      </c>
      <c r="AM148" s="38">
        <v>4</v>
      </c>
      <c r="AN148" s="38">
        <v>1</v>
      </c>
      <c r="AO148" s="38">
        <v>10</v>
      </c>
      <c r="AR148" s="38">
        <v>32</v>
      </c>
      <c r="AV148" s="38">
        <v>2</v>
      </c>
      <c r="AX148" s="38">
        <v>2</v>
      </c>
      <c r="AZ148" s="38">
        <v>8</v>
      </c>
      <c r="BC148" s="38">
        <v>52</v>
      </c>
      <c r="BE148" s="38">
        <v>7</v>
      </c>
      <c r="BG148" s="38">
        <v>2</v>
      </c>
      <c r="BH148" s="38">
        <v>15</v>
      </c>
      <c r="BI148" s="38">
        <v>9</v>
      </c>
      <c r="BK148" s="38">
        <v>1</v>
      </c>
      <c r="BL148" s="38">
        <v>12</v>
      </c>
      <c r="BM148" s="38">
        <v>12</v>
      </c>
      <c r="BN148" s="38">
        <v>1</v>
      </c>
      <c r="BQ148" s="38">
        <v>1</v>
      </c>
      <c r="BS148" s="38">
        <v>14</v>
      </c>
      <c r="BU148" s="38">
        <f t="shared" si="6"/>
        <v>451</v>
      </c>
      <c r="BV148" s="40">
        <f t="shared" si="7"/>
        <v>22.172949002217294</v>
      </c>
      <c r="BX148" s="38">
        <f t="shared" si="8"/>
        <v>144.5</v>
      </c>
    </row>
    <row r="149" spans="1:76" ht="8.4" x14ac:dyDescent="0.15">
      <c r="A149" s="38">
        <v>145.5</v>
      </c>
      <c r="B149" s="38">
        <v>25</v>
      </c>
      <c r="C149" s="38">
        <v>281</v>
      </c>
      <c r="D149" s="38">
        <v>90.5</v>
      </c>
      <c r="E149" s="40">
        <v>55.555555560000002</v>
      </c>
      <c r="F149" s="40">
        <v>21.352313169999999</v>
      </c>
      <c r="G149" s="38">
        <v>5</v>
      </c>
      <c r="H149" s="38">
        <v>22</v>
      </c>
      <c r="J149" s="38">
        <v>16</v>
      </c>
      <c r="P149" s="38">
        <v>2</v>
      </c>
      <c r="Q149" s="38">
        <v>19</v>
      </c>
      <c r="R149" s="38">
        <v>20</v>
      </c>
      <c r="U149" s="38">
        <v>1</v>
      </c>
      <c r="V149" s="38">
        <v>1</v>
      </c>
      <c r="X149" s="38">
        <v>6</v>
      </c>
      <c r="Z149" s="38">
        <v>1</v>
      </c>
      <c r="AA149" s="38">
        <v>5</v>
      </c>
      <c r="AB149" s="38">
        <v>9</v>
      </c>
      <c r="AD149" s="38">
        <v>2</v>
      </c>
      <c r="AH149" s="38">
        <v>3</v>
      </c>
      <c r="AI149" s="38">
        <v>16</v>
      </c>
      <c r="AJ149" s="38">
        <v>3</v>
      </c>
      <c r="AK149" s="38">
        <v>25</v>
      </c>
      <c r="AO149" s="38">
        <v>4</v>
      </c>
      <c r="AR149" s="38">
        <v>34</v>
      </c>
      <c r="AX149" s="38">
        <v>3</v>
      </c>
      <c r="AZ149" s="38">
        <v>1</v>
      </c>
      <c r="BC149" s="38">
        <v>30</v>
      </c>
      <c r="BE149" s="38">
        <v>5</v>
      </c>
      <c r="BH149" s="38">
        <v>13</v>
      </c>
      <c r="BI149" s="38">
        <v>1</v>
      </c>
      <c r="BK149" s="38">
        <v>2</v>
      </c>
      <c r="BL149" s="38">
        <v>12</v>
      </c>
      <c r="BM149" s="38">
        <v>8</v>
      </c>
      <c r="BN149" s="38">
        <v>1</v>
      </c>
      <c r="BQ149" s="38">
        <v>4</v>
      </c>
      <c r="BR149" s="38">
        <v>1</v>
      </c>
      <c r="BS149" s="38">
        <v>6</v>
      </c>
      <c r="BU149" s="38">
        <f t="shared" si="6"/>
        <v>281</v>
      </c>
      <c r="BV149" s="40">
        <f t="shared" si="7"/>
        <v>21.352313167259787</v>
      </c>
      <c r="BX149" s="38">
        <f t="shared" si="8"/>
        <v>145.5</v>
      </c>
    </row>
    <row r="150" spans="1:76" ht="8.4" x14ac:dyDescent="0.15">
      <c r="A150" s="38">
        <v>146.5</v>
      </c>
      <c r="B150" s="38">
        <v>25</v>
      </c>
      <c r="C150" s="38">
        <v>392</v>
      </c>
      <c r="D150" s="38">
        <v>125.5</v>
      </c>
      <c r="E150" s="40">
        <v>38.983050849999998</v>
      </c>
      <c r="F150" s="40">
        <v>25.255102040000001</v>
      </c>
      <c r="G150" s="38">
        <v>4</v>
      </c>
      <c r="H150" s="38">
        <v>20</v>
      </c>
      <c r="J150" s="38">
        <v>24</v>
      </c>
      <c r="K150" s="38">
        <v>9</v>
      </c>
      <c r="P150" s="38">
        <v>1</v>
      </c>
      <c r="Q150" s="38">
        <v>22</v>
      </c>
      <c r="R150" s="38">
        <v>23</v>
      </c>
      <c r="T150" s="38">
        <v>1</v>
      </c>
      <c r="V150" s="38">
        <v>1</v>
      </c>
      <c r="X150" s="38">
        <v>11</v>
      </c>
      <c r="Z150" s="38">
        <v>2</v>
      </c>
      <c r="AA150" s="38">
        <v>9</v>
      </c>
      <c r="AB150" s="38">
        <v>18</v>
      </c>
      <c r="AD150" s="38">
        <v>1</v>
      </c>
      <c r="AI150" s="38">
        <v>36</v>
      </c>
      <c r="AJ150" s="38">
        <v>7</v>
      </c>
      <c r="AK150" s="38">
        <v>39</v>
      </c>
      <c r="AM150" s="38">
        <v>3</v>
      </c>
      <c r="AN150" s="38">
        <v>1</v>
      </c>
      <c r="AO150" s="38">
        <v>2</v>
      </c>
      <c r="AR150" s="38">
        <v>37</v>
      </c>
      <c r="AS150" s="38">
        <v>1</v>
      </c>
      <c r="AX150" s="38">
        <v>4</v>
      </c>
      <c r="AZ150" s="38">
        <v>1</v>
      </c>
      <c r="BC150" s="38">
        <v>51</v>
      </c>
      <c r="BE150" s="38">
        <v>4</v>
      </c>
      <c r="BG150" s="38">
        <v>1</v>
      </c>
      <c r="BH150" s="38">
        <v>19</v>
      </c>
      <c r="BI150" s="38">
        <v>1</v>
      </c>
      <c r="BL150" s="38">
        <v>9</v>
      </c>
      <c r="BM150" s="38">
        <v>13</v>
      </c>
      <c r="BR150" s="38">
        <v>6</v>
      </c>
      <c r="BS150" s="38">
        <v>11</v>
      </c>
      <c r="BU150" s="38">
        <f t="shared" ref="BU150:BU167" si="9">SUM(G150:BT150)</f>
        <v>392</v>
      </c>
      <c r="BV150" s="40">
        <f t="shared" ref="BV150:BV167" si="10">100*SUM(BC150,AA150,AK150)/BU150</f>
        <v>25.255102040816325</v>
      </c>
      <c r="BX150" s="38">
        <f t="shared" si="8"/>
        <v>146.5</v>
      </c>
    </row>
    <row r="151" spans="1:76" ht="8.4" x14ac:dyDescent="0.15">
      <c r="A151" s="38">
        <v>147.5</v>
      </c>
      <c r="B151" s="38">
        <v>62.5</v>
      </c>
      <c r="C151" s="38">
        <v>498</v>
      </c>
      <c r="D151" s="38">
        <v>51.3</v>
      </c>
      <c r="E151" s="40">
        <v>45.58823529</v>
      </c>
      <c r="F151" s="40">
        <v>18.674698800000002</v>
      </c>
      <c r="G151" s="38">
        <v>5</v>
      </c>
      <c r="H151" s="38">
        <v>57</v>
      </c>
      <c r="J151" s="38">
        <v>55</v>
      </c>
      <c r="K151" s="38">
        <v>3</v>
      </c>
      <c r="Q151" s="38">
        <v>25</v>
      </c>
      <c r="R151" s="38">
        <v>31</v>
      </c>
      <c r="T151" s="38">
        <v>1</v>
      </c>
      <c r="X151" s="38">
        <v>3</v>
      </c>
      <c r="Z151" s="38">
        <v>2</v>
      </c>
      <c r="AA151" s="38">
        <v>3</v>
      </c>
      <c r="AB151" s="38">
        <v>38</v>
      </c>
      <c r="AH151" s="38">
        <v>2</v>
      </c>
      <c r="AI151" s="38">
        <v>37</v>
      </c>
      <c r="AJ151" s="38">
        <v>2</v>
      </c>
      <c r="AK151" s="38">
        <v>33</v>
      </c>
      <c r="AM151" s="38">
        <v>1</v>
      </c>
      <c r="AN151" s="38">
        <v>1</v>
      </c>
      <c r="AO151" s="38">
        <v>6</v>
      </c>
      <c r="AR151" s="38">
        <v>40</v>
      </c>
      <c r="AV151" s="38">
        <v>1</v>
      </c>
      <c r="AX151" s="38">
        <v>1</v>
      </c>
      <c r="AZ151" s="38">
        <v>1</v>
      </c>
      <c r="BC151" s="38">
        <v>57</v>
      </c>
      <c r="BE151" s="38">
        <v>8</v>
      </c>
      <c r="BG151" s="38">
        <v>1</v>
      </c>
      <c r="BH151" s="38">
        <v>28</v>
      </c>
      <c r="BI151" s="38">
        <v>3</v>
      </c>
      <c r="BL151" s="38">
        <v>17</v>
      </c>
      <c r="BM151" s="38">
        <v>4</v>
      </c>
      <c r="BN151" s="38">
        <v>3</v>
      </c>
      <c r="BQ151" s="38">
        <v>1</v>
      </c>
      <c r="BR151" s="38">
        <v>13</v>
      </c>
      <c r="BS151" s="38">
        <v>15</v>
      </c>
      <c r="BU151" s="38">
        <f t="shared" si="9"/>
        <v>498</v>
      </c>
      <c r="BV151" s="40">
        <f t="shared" si="10"/>
        <v>18.674698795180724</v>
      </c>
      <c r="BX151" s="38">
        <f t="shared" si="8"/>
        <v>147.5</v>
      </c>
    </row>
    <row r="152" spans="1:76" ht="8.4" x14ac:dyDescent="0.15">
      <c r="A152" s="38">
        <v>148.5</v>
      </c>
      <c r="B152" s="38">
        <v>100</v>
      </c>
      <c r="C152" s="38">
        <v>438</v>
      </c>
      <c r="D152" s="38">
        <v>57.8</v>
      </c>
      <c r="E152" s="40">
        <v>35.294117649999997</v>
      </c>
      <c r="F152" s="40">
        <v>22.14611872</v>
      </c>
      <c r="G152" s="38">
        <v>7</v>
      </c>
      <c r="H152" s="38">
        <v>35</v>
      </c>
      <c r="J152" s="38">
        <v>45</v>
      </c>
      <c r="K152" s="38">
        <v>2</v>
      </c>
      <c r="Q152" s="38">
        <v>22</v>
      </c>
      <c r="R152" s="38">
        <v>24</v>
      </c>
      <c r="T152" s="38">
        <v>1</v>
      </c>
      <c r="V152" s="38">
        <v>3</v>
      </c>
      <c r="X152" s="38">
        <v>6</v>
      </c>
      <c r="Z152" s="38">
        <v>2</v>
      </c>
      <c r="AA152" s="38">
        <v>3</v>
      </c>
      <c r="AB152" s="38">
        <v>29</v>
      </c>
      <c r="AH152" s="38">
        <v>1</v>
      </c>
      <c r="AI152" s="38">
        <v>44</v>
      </c>
      <c r="AK152" s="38">
        <v>36</v>
      </c>
      <c r="AM152" s="38">
        <v>11</v>
      </c>
      <c r="AN152" s="38">
        <v>2</v>
      </c>
      <c r="AO152" s="38">
        <v>8</v>
      </c>
      <c r="AR152" s="38">
        <v>49</v>
      </c>
      <c r="AV152" s="38">
        <v>2</v>
      </c>
      <c r="AX152" s="38">
        <v>3</v>
      </c>
      <c r="BC152" s="38">
        <v>58</v>
      </c>
      <c r="BE152" s="38">
        <v>4</v>
      </c>
      <c r="BF152" s="38">
        <v>1</v>
      </c>
      <c r="BG152" s="38">
        <v>1</v>
      </c>
      <c r="BH152" s="38">
        <v>13</v>
      </c>
      <c r="BL152" s="38">
        <v>6</v>
      </c>
      <c r="BM152" s="38">
        <v>2</v>
      </c>
      <c r="BQ152" s="38">
        <v>3</v>
      </c>
      <c r="BR152" s="38">
        <v>6</v>
      </c>
      <c r="BS152" s="38">
        <v>9</v>
      </c>
      <c r="BU152" s="38">
        <f t="shared" si="9"/>
        <v>438</v>
      </c>
      <c r="BV152" s="40">
        <f t="shared" si="10"/>
        <v>22.146118721461189</v>
      </c>
      <c r="BX152" s="38">
        <f t="shared" si="8"/>
        <v>148.5</v>
      </c>
    </row>
    <row r="153" spans="1:76" ht="8.4" x14ac:dyDescent="0.15">
      <c r="A153" s="38">
        <v>149.5</v>
      </c>
      <c r="B153" s="38">
        <v>37.5</v>
      </c>
      <c r="C153" s="38">
        <v>387</v>
      </c>
      <c r="D153" s="38">
        <v>73.3</v>
      </c>
      <c r="E153" s="40">
        <v>32.89473684</v>
      </c>
      <c r="F153" s="40">
        <v>17.312661500000001</v>
      </c>
      <c r="G153" s="38">
        <v>9</v>
      </c>
      <c r="H153" s="38">
        <v>32</v>
      </c>
      <c r="J153" s="38">
        <v>34</v>
      </c>
      <c r="K153" s="38">
        <v>1</v>
      </c>
      <c r="P153" s="38">
        <v>1</v>
      </c>
      <c r="Q153" s="38">
        <v>22</v>
      </c>
      <c r="R153" s="38">
        <v>25</v>
      </c>
      <c r="V153" s="38">
        <v>4</v>
      </c>
      <c r="X153" s="38">
        <v>1</v>
      </c>
      <c r="AA153" s="38">
        <v>3</v>
      </c>
      <c r="AB153" s="38">
        <v>23</v>
      </c>
      <c r="AH153" s="38">
        <v>3</v>
      </c>
      <c r="AI153" s="38">
        <v>51</v>
      </c>
      <c r="AJ153" s="38">
        <v>1</v>
      </c>
      <c r="AK153" s="38">
        <v>14</v>
      </c>
      <c r="AM153" s="38">
        <v>13</v>
      </c>
      <c r="AN153" s="38">
        <v>1</v>
      </c>
      <c r="AO153" s="38">
        <v>1</v>
      </c>
      <c r="AR153" s="38">
        <v>51</v>
      </c>
      <c r="AS153" s="38">
        <v>1</v>
      </c>
      <c r="AX153" s="38">
        <v>2</v>
      </c>
      <c r="AZ153" s="38">
        <v>1</v>
      </c>
      <c r="BC153" s="38">
        <v>50</v>
      </c>
      <c r="BE153" s="38">
        <v>5</v>
      </c>
      <c r="BF153" s="38">
        <v>1</v>
      </c>
      <c r="BH153" s="38">
        <v>18</v>
      </c>
      <c r="BI153" s="38">
        <v>3</v>
      </c>
      <c r="BL153" s="38">
        <v>7</v>
      </c>
      <c r="BQ153" s="38">
        <v>1</v>
      </c>
      <c r="BR153" s="38">
        <v>1</v>
      </c>
      <c r="BS153" s="38">
        <v>7</v>
      </c>
      <c r="BU153" s="38">
        <f t="shared" si="9"/>
        <v>387</v>
      </c>
      <c r="BV153" s="40">
        <f t="shared" si="10"/>
        <v>17.31266149870801</v>
      </c>
      <c r="BX153" s="38">
        <f t="shared" si="8"/>
        <v>149.5</v>
      </c>
    </row>
    <row r="154" spans="1:76" ht="8.4" x14ac:dyDescent="0.15">
      <c r="A154" s="38">
        <v>150.5</v>
      </c>
      <c r="B154" s="38">
        <v>50</v>
      </c>
      <c r="C154" s="38">
        <v>402</v>
      </c>
      <c r="D154" s="38">
        <v>106.9</v>
      </c>
      <c r="E154" s="40">
        <v>26.760563380000001</v>
      </c>
      <c r="F154" s="40">
        <v>16.417910450000001</v>
      </c>
      <c r="G154" s="38">
        <v>12</v>
      </c>
      <c r="H154" s="38">
        <v>37</v>
      </c>
      <c r="J154" s="38">
        <v>61</v>
      </c>
      <c r="K154" s="38">
        <v>2</v>
      </c>
      <c r="P154" s="38">
        <v>5</v>
      </c>
      <c r="Q154" s="38">
        <v>23</v>
      </c>
      <c r="R154" s="38">
        <v>19</v>
      </c>
      <c r="X154" s="38">
        <v>1</v>
      </c>
      <c r="Z154" s="38">
        <v>1</v>
      </c>
      <c r="AA154" s="38">
        <v>3</v>
      </c>
      <c r="AB154" s="38">
        <v>25</v>
      </c>
      <c r="AH154" s="38">
        <v>2</v>
      </c>
      <c r="AI154" s="38">
        <v>52</v>
      </c>
      <c r="AK154" s="38">
        <v>3</v>
      </c>
      <c r="AM154" s="38">
        <v>3</v>
      </c>
      <c r="AO154" s="38">
        <v>2</v>
      </c>
      <c r="AR154" s="38">
        <v>39</v>
      </c>
      <c r="AX154" s="38">
        <v>5</v>
      </c>
      <c r="BC154" s="38">
        <v>60</v>
      </c>
      <c r="BE154" s="38">
        <v>3</v>
      </c>
      <c r="BF154" s="38">
        <v>1</v>
      </c>
      <c r="BG154" s="38">
        <v>1</v>
      </c>
      <c r="BH154" s="38">
        <v>21</v>
      </c>
      <c r="BK154" s="38">
        <v>1</v>
      </c>
      <c r="BL154" s="38">
        <v>8</v>
      </c>
      <c r="BM154" s="38">
        <v>1</v>
      </c>
      <c r="BN154" s="38">
        <v>2</v>
      </c>
      <c r="BR154" s="38">
        <v>1</v>
      </c>
      <c r="BS154" s="38">
        <v>8</v>
      </c>
      <c r="BU154" s="38">
        <f t="shared" si="9"/>
        <v>402</v>
      </c>
      <c r="BV154" s="40">
        <f t="shared" si="10"/>
        <v>16.417910447761194</v>
      </c>
      <c r="BX154" s="38">
        <f t="shared" si="8"/>
        <v>150.5</v>
      </c>
    </row>
    <row r="155" spans="1:76" ht="8.4" x14ac:dyDescent="0.15">
      <c r="A155" s="38">
        <v>151.5</v>
      </c>
      <c r="B155" s="38">
        <v>50</v>
      </c>
      <c r="C155" s="38">
        <v>398</v>
      </c>
      <c r="D155" s="38">
        <v>91</v>
      </c>
      <c r="E155" s="40">
        <v>35.21126761</v>
      </c>
      <c r="F155" s="40">
        <v>14.070351759999999</v>
      </c>
      <c r="G155" s="38">
        <v>13</v>
      </c>
      <c r="H155" s="38">
        <v>42</v>
      </c>
      <c r="J155" s="38">
        <v>43</v>
      </c>
      <c r="K155" s="38">
        <v>2</v>
      </c>
      <c r="N155" s="38">
        <v>1</v>
      </c>
      <c r="Q155" s="38">
        <v>24</v>
      </c>
      <c r="R155" s="38">
        <v>25</v>
      </c>
      <c r="T155" s="38">
        <v>1</v>
      </c>
      <c r="AA155" s="38">
        <v>1</v>
      </c>
      <c r="AB155" s="38">
        <v>30</v>
      </c>
      <c r="AI155" s="38">
        <v>46</v>
      </c>
      <c r="AK155" s="38">
        <v>6</v>
      </c>
      <c r="AM155" s="38">
        <v>2</v>
      </c>
      <c r="AO155" s="38">
        <v>2</v>
      </c>
      <c r="AR155" s="38">
        <v>61</v>
      </c>
      <c r="AV155" s="38">
        <v>1</v>
      </c>
      <c r="AZ155" s="38">
        <v>2</v>
      </c>
      <c r="BC155" s="38">
        <v>49</v>
      </c>
      <c r="BE155" s="38">
        <v>4</v>
      </c>
      <c r="BH155" s="38">
        <v>16</v>
      </c>
      <c r="BI155" s="38">
        <v>1</v>
      </c>
      <c r="BK155" s="38">
        <v>1</v>
      </c>
      <c r="BL155" s="38">
        <v>16</v>
      </c>
      <c r="BM155" s="38">
        <v>3</v>
      </c>
      <c r="BN155" s="38">
        <v>1</v>
      </c>
      <c r="BS155" s="38">
        <v>5</v>
      </c>
      <c r="BU155" s="38">
        <f t="shared" si="9"/>
        <v>398</v>
      </c>
      <c r="BV155" s="40">
        <f t="shared" si="10"/>
        <v>14.07035175879397</v>
      </c>
      <c r="BX155" s="38">
        <f t="shared" si="8"/>
        <v>151.5</v>
      </c>
    </row>
    <row r="156" spans="1:76" ht="8.4" x14ac:dyDescent="0.15">
      <c r="A156" s="38">
        <v>152.5</v>
      </c>
      <c r="B156" s="38">
        <v>50</v>
      </c>
      <c r="C156" s="38">
        <v>460</v>
      </c>
      <c r="D156" s="38">
        <v>220</v>
      </c>
      <c r="E156" s="40">
        <v>32.258064519999998</v>
      </c>
      <c r="F156" s="40">
        <v>13.043478260000001</v>
      </c>
      <c r="G156" s="38">
        <v>16</v>
      </c>
      <c r="H156" s="38">
        <v>55</v>
      </c>
      <c r="J156" s="38">
        <v>65</v>
      </c>
      <c r="K156" s="38">
        <v>3</v>
      </c>
      <c r="N156" s="38">
        <v>2</v>
      </c>
      <c r="Q156" s="38">
        <v>15</v>
      </c>
      <c r="R156" s="38">
        <v>30</v>
      </c>
      <c r="X156" s="38">
        <v>2</v>
      </c>
      <c r="AA156" s="38">
        <v>3</v>
      </c>
      <c r="AB156" s="38">
        <v>23</v>
      </c>
      <c r="AD156" s="38">
        <v>2</v>
      </c>
      <c r="AH156" s="38">
        <v>3</v>
      </c>
      <c r="AI156" s="38">
        <v>63</v>
      </c>
      <c r="AK156" s="38">
        <v>4</v>
      </c>
      <c r="AM156" s="38">
        <v>3</v>
      </c>
      <c r="AO156" s="38">
        <v>2</v>
      </c>
      <c r="AR156" s="38">
        <v>68</v>
      </c>
      <c r="AV156" s="38">
        <v>2</v>
      </c>
      <c r="AX156" s="38">
        <v>7</v>
      </c>
      <c r="AZ156" s="38">
        <v>2</v>
      </c>
      <c r="BC156" s="38">
        <v>53</v>
      </c>
      <c r="BD156" s="38">
        <v>1</v>
      </c>
      <c r="BE156" s="38">
        <v>1</v>
      </c>
      <c r="BH156" s="38">
        <v>14</v>
      </c>
      <c r="BK156" s="38">
        <v>1</v>
      </c>
      <c r="BM156" s="38">
        <v>6</v>
      </c>
      <c r="BN156" s="38">
        <v>2</v>
      </c>
      <c r="BR156" s="38">
        <v>2</v>
      </c>
      <c r="BS156" s="38">
        <v>10</v>
      </c>
      <c r="BU156" s="38">
        <f t="shared" si="9"/>
        <v>460</v>
      </c>
      <c r="BV156" s="40">
        <f t="shared" si="10"/>
        <v>13.043478260869565</v>
      </c>
      <c r="BX156" s="38">
        <f t="shared" si="8"/>
        <v>152.5</v>
      </c>
    </row>
    <row r="157" spans="1:76" ht="8.4" x14ac:dyDescent="0.15">
      <c r="A157" s="38">
        <v>153.5</v>
      </c>
      <c r="B157" s="38">
        <v>25</v>
      </c>
      <c r="C157" s="38">
        <v>523</v>
      </c>
      <c r="D157" s="38">
        <v>176.1</v>
      </c>
      <c r="E157" s="40">
        <v>28.089887640000001</v>
      </c>
      <c r="F157" s="40">
        <v>17.399617589999998</v>
      </c>
      <c r="G157" s="38">
        <v>9</v>
      </c>
      <c r="H157" s="38">
        <v>67</v>
      </c>
      <c r="J157" s="38">
        <v>59</v>
      </c>
      <c r="K157" s="38">
        <v>6</v>
      </c>
      <c r="Q157" s="38">
        <v>29</v>
      </c>
      <c r="R157" s="38">
        <v>25</v>
      </c>
      <c r="X157" s="38">
        <v>4</v>
      </c>
      <c r="AA157" s="38">
        <v>1</v>
      </c>
      <c r="AB157" s="38">
        <v>18</v>
      </c>
      <c r="AD157" s="38">
        <v>2</v>
      </c>
      <c r="AI157" s="38">
        <v>64</v>
      </c>
      <c r="AJ157" s="38">
        <v>1</v>
      </c>
      <c r="AK157" s="38">
        <v>15</v>
      </c>
      <c r="AM157" s="38">
        <v>7</v>
      </c>
      <c r="AN157" s="38">
        <v>1</v>
      </c>
      <c r="AO157" s="38">
        <v>2</v>
      </c>
      <c r="AR157" s="38">
        <v>80</v>
      </c>
      <c r="AV157" s="38">
        <v>2</v>
      </c>
      <c r="AX157" s="38">
        <v>3</v>
      </c>
      <c r="BC157" s="38">
        <v>75</v>
      </c>
      <c r="BE157" s="38">
        <v>2</v>
      </c>
      <c r="BH157" s="38">
        <v>17</v>
      </c>
      <c r="BI157" s="38">
        <v>5</v>
      </c>
      <c r="BL157" s="38">
        <v>7</v>
      </c>
      <c r="BM157" s="38">
        <v>3</v>
      </c>
      <c r="BQ157" s="38">
        <v>2</v>
      </c>
      <c r="BR157" s="38">
        <v>4</v>
      </c>
      <c r="BS157" s="38">
        <v>13</v>
      </c>
      <c r="BU157" s="38">
        <f t="shared" si="9"/>
        <v>523</v>
      </c>
      <c r="BV157" s="40">
        <f t="shared" si="10"/>
        <v>17.399617590822178</v>
      </c>
      <c r="BX157" s="38">
        <f t="shared" si="8"/>
        <v>153.5</v>
      </c>
    </row>
    <row r="158" spans="1:76" ht="8.4" x14ac:dyDescent="0.15">
      <c r="A158" s="38">
        <v>154.5</v>
      </c>
      <c r="B158" s="38">
        <v>25</v>
      </c>
      <c r="C158" s="38">
        <v>624</v>
      </c>
      <c r="D158" s="38">
        <v>137.80000000000001</v>
      </c>
      <c r="E158" s="40">
        <v>20.454545450000001</v>
      </c>
      <c r="F158" s="40">
        <v>17.948717949999999</v>
      </c>
      <c r="G158" s="38">
        <v>9</v>
      </c>
      <c r="H158" s="38">
        <v>80</v>
      </c>
      <c r="J158" s="38">
        <v>26</v>
      </c>
      <c r="K158" s="38">
        <v>10</v>
      </c>
      <c r="P158" s="38">
        <v>1</v>
      </c>
      <c r="Q158" s="38">
        <v>36</v>
      </c>
      <c r="R158" s="38">
        <v>27</v>
      </c>
      <c r="V158" s="38">
        <v>1</v>
      </c>
      <c r="X158" s="38">
        <v>23</v>
      </c>
      <c r="Z158" s="38">
        <v>1</v>
      </c>
      <c r="AA158" s="38">
        <v>5</v>
      </c>
      <c r="AB158" s="38">
        <v>13</v>
      </c>
      <c r="AD158" s="38">
        <v>14</v>
      </c>
      <c r="AH158" s="38">
        <v>1</v>
      </c>
      <c r="AI158" s="38">
        <v>105</v>
      </c>
      <c r="AJ158" s="38">
        <v>2</v>
      </c>
      <c r="AK158" s="38">
        <v>52</v>
      </c>
      <c r="AM158" s="38">
        <v>19</v>
      </c>
      <c r="AN158" s="38">
        <v>1</v>
      </c>
      <c r="AO158" s="38">
        <v>6</v>
      </c>
      <c r="AR158" s="38">
        <v>88</v>
      </c>
      <c r="BC158" s="38">
        <v>55</v>
      </c>
      <c r="BE158" s="38">
        <v>2</v>
      </c>
      <c r="BH158" s="38">
        <v>19</v>
      </c>
      <c r="BI158" s="38">
        <v>1</v>
      </c>
      <c r="BK158" s="38">
        <v>5</v>
      </c>
      <c r="BL158" s="38">
        <v>3</v>
      </c>
      <c r="BM158" s="38">
        <v>4</v>
      </c>
      <c r="BR158" s="38">
        <v>3</v>
      </c>
      <c r="BS158" s="38">
        <v>12</v>
      </c>
      <c r="BU158" s="38">
        <f t="shared" si="9"/>
        <v>624</v>
      </c>
      <c r="BV158" s="40">
        <f t="shared" si="10"/>
        <v>17.948717948717949</v>
      </c>
      <c r="BX158" s="38">
        <f t="shared" si="8"/>
        <v>154.5</v>
      </c>
    </row>
    <row r="159" spans="1:76" ht="8.4" x14ac:dyDescent="0.15">
      <c r="A159" s="38">
        <v>155.5</v>
      </c>
      <c r="B159" s="38">
        <v>50</v>
      </c>
      <c r="C159" s="38">
        <v>471</v>
      </c>
      <c r="D159" s="38">
        <v>133.5</v>
      </c>
      <c r="E159" s="40">
        <v>26.126126129999999</v>
      </c>
      <c r="F159" s="40">
        <v>11.040339700000001</v>
      </c>
      <c r="G159" s="38">
        <v>4</v>
      </c>
      <c r="H159" s="38">
        <v>54</v>
      </c>
      <c r="J159" s="38">
        <v>32</v>
      </c>
      <c r="K159" s="38">
        <v>3</v>
      </c>
      <c r="P159" s="38">
        <v>3</v>
      </c>
      <c r="Q159" s="38">
        <v>30</v>
      </c>
      <c r="R159" s="38">
        <v>29</v>
      </c>
      <c r="T159" s="38">
        <v>1</v>
      </c>
      <c r="X159" s="38">
        <v>1</v>
      </c>
      <c r="AA159" s="38">
        <v>1</v>
      </c>
      <c r="AB159" s="38">
        <v>16</v>
      </c>
      <c r="AD159" s="38">
        <v>5</v>
      </c>
      <c r="AH159" s="38">
        <v>2</v>
      </c>
      <c r="AI159" s="38">
        <v>82</v>
      </c>
      <c r="AJ159" s="38">
        <v>2</v>
      </c>
      <c r="AK159" s="38">
        <v>9</v>
      </c>
      <c r="AL159" s="38">
        <v>1</v>
      </c>
      <c r="AM159" s="38">
        <v>5</v>
      </c>
      <c r="AO159" s="38">
        <v>6</v>
      </c>
      <c r="AR159" s="38">
        <v>83</v>
      </c>
      <c r="AV159" s="38">
        <v>2</v>
      </c>
      <c r="AX159" s="38">
        <v>3</v>
      </c>
      <c r="BC159" s="38">
        <v>42</v>
      </c>
      <c r="BE159" s="38">
        <v>1</v>
      </c>
      <c r="BG159" s="38">
        <v>2</v>
      </c>
      <c r="BH159" s="38">
        <v>22</v>
      </c>
      <c r="BI159" s="38">
        <v>1</v>
      </c>
      <c r="BJ159" s="38">
        <v>2</v>
      </c>
      <c r="BL159" s="38">
        <v>9</v>
      </c>
      <c r="BM159" s="38">
        <v>3</v>
      </c>
      <c r="BR159" s="38">
        <v>4</v>
      </c>
      <c r="BS159" s="38">
        <v>11</v>
      </c>
      <c r="BU159" s="38">
        <f t="shared" si="9"/>
        <v>471</v>
      </c>
      <c r="BV159" s="40">
        <f t="shared" si="10"/>
        <v>11.040339702760084</v>
      </c>
      <c r="BX159" s="38">
        <f t="shared" si="8"/>
        <v>155.5</v>
      </c>
    </row>
    <row r="160" spans="1:76" ht="8.4" x14ac:dyDescent="0.15">
      <c r="A160" s="38">
        <v>156.5</v>
      </c>
      <c r="B160" s="38">
        <v>25</v>
      </c>
      <c r="C160" s="38">
        <v>338</v>
      </c>
      <c r="D160" s="38">
        <v>87.1</v>
      </c>
      <c r="E160" s="40">
        <v>14.51612903</v>
      </c>
      <c r="F160" s="40">
        <v>17.159763309999999</v>
      </c>
      <c r="G160" s="38">
        <v>8</v>
      </c>
      <c r="H160" s="38">
        <v>37</v>
      </c>
      <c r="J160" s="38">
        <v>21</v>
      </c>
      <c r="K160" s="38">
        <v>3</v>
      </c>
      <c r="Q160" s="38">
        <v>28</v>
      </c>
      <c r="R160" s="38">
        <v>9</v>
      </c>
      <c r="X160" s="38">
        <v>4</v>
      </c>
      <c r="Z160" s="38">
        <v>2</v>
      </c>
      <c r="AA160" s="38">
        <v>1</v>
      </c>
      <c r="AB160" s="38">
        <v>18</v>
      </c>
      <c r="AD160" s="38">
        <v>1</v>
      </c>
      <c r="AH160" s="38">
        <v>1</v>
      </c>
      <c r="AI160" s="38">
        <v>53</v>
      </c>
      <c r="AK160" s="38">
        <v>16</v>
      </c>
      <c r="AM160" s="38">
        <v>8</v>
      </c>
      <c r="AO160" s="38">
        <v>2</v>
      </c>
      <c r="AR160" s="38">
        <v>53</v>
      </c>
      <c r="AX160" s="38">
        <v>1</v>
      </c>
      <c r="BC160" s="38">
        <v>41</v>
      </c>
      <c r="BE160" s="38">
        <v>2</v>
      </c>
      <c r="BG160" s="38">
        <v>2</v>
      </c>
      <c r="BH160" s="38">
        <v>16</v>
      </c>
      <c r="BQ160" s="38">
        <v>2</v>
      </c>
      <c r="BR160" s="38">
        <v>2</v>
      </c>
      <c r="BS160" s="38">
        <v>5</v>
      </c>
      <c r="BT160" s="38">
        <v>2</v>
      </c>
      <c r="BU160" s="38">
        <f t="shared" si="9"/>
        <v>338</v>
      </c>
      <c r="BV160" s="40">
        <f t="shared" si="10"/>
        <v>17.159763313609467</v>
      </c>
      <c r="BX160" s="38">
        <f t="shared" si="8"/>
        <v>156.5</v>
      </c>
    </row>
    <row r="161" spans="1:76" ht="8.4" x14ac:dyDescent="0.15">
      <c r="A161" s="38">
        <v>157.5</v>
      </c>
      <c r="B161" s="38">
        <v>50</v>
      </c>
      <c r="C161" s="38">
        <v>607</v>
      </c>
      <c r="D161" s="38">
        <v>133.1</v>
      </c>
      <c r="E161" s="40">
        <v>31.654676259999999</v>
      </c>
      <c r="F161" s="40">
        <v>13.509060959999999</v>
      </c>
      <c r="G161" s="38">
        <v>15</v>
      </c>
      <c r="H161" s="38">
        <v>65</v>
      </c>
      <c r="J161" s="38">
        <v>44</v>
      </c>
      <c r="K161" s="38">
        <v>6</v>
      </c>
      <c r="P161" s="38">
        <v>2</v>
      </c>
      <c r="Q161" s="38">
        <v>52</v>
      </c>
      <c r="R161" s="38">
        <v>44</v>
      </c>
      <c r="T161" s="38">
        <v>1</v>
      </c>
      <c r="X161" s="38">
        <v>5</v>
      </c>
      <c r="AA161" s="38">
        <v>1</v>
      </c>
      <c r="AB161" s="38">
        <v>24</v>
      </c>
      <c r="AH161" s="38">
        <v>2</v>
      </c>
      <c r="AI161" s="38">
        <v>95</v>
      </c>
      <c r="AJ161" s="38">
        <v>1</v>
      </c>
      <c r="AK161" s="38">
        <v>7</v>
      </c>
      <c r="AL161" s="38">
        <v>1</v>
      </c>
      <c r="AM161" s="38">
        <v>4</v>
      </c>
      <c r="AO161" s="38">
        <v>4</v>
      </c>
      <c r="AR161" s="38">
        <v>95</v>
      </c>
      <c r="AX161" s="38">
        <v>2</v>
      </c>
      <c r="BC161" s="38">
        <v>74</v>
      </c>
      <c r="BE161" s="38">
        <v>1</v>
      </c>
      <c r="BG161" s="38">
        <v>1</v>
      </c>
      <c r="BH161" s="38">
        <v>34</v>
      </c>
      <c r="BK161" s="38">
        <v>1</v>
      </c>
      <c r="BL161" s="38">
        <v>5</v>
      </c>
      <c r="BM161" s="38">
        <v>2</v>
      </c>
      <c r="BR161" s="38">
        <v>5</v>
      </c>
      <c r="BS161" s="38">
        <v>14</v>
      </c>
      <c r="BU161" s="38">
        <f t="shared" si="9"/>
        <v>607</v>
      </c>
      <c r="BV161" s="40">
        <f t="shared" si="10"/>
        <v>13.509060955518946</v>
      </c>
      <c r="BX161" s="38">
        <f t="shared" si="8"/>
        <v>157.5</v>
      </c>
    </row>
    <row r="162" spans="1:76" ht="8.4" x14ac:dyDescent="0.15">
      <c r="A162" s="38">
        <v>158.5</v>
      </c>
      <c r="B162" s="38">
        <v>50</v>
      </c>
      <c r="C162" s="38">
        <v>556</v>
      </c>
      <c r="D162" s="38">
        <v>67.900000000000006</v>
      </c>
      <c r="E162" s="40">
        <v>29.41176471</v>
      </c>
      <c r="F162" s="40">
        <v>16.72661871</v>
      </c>
      <c r="G162" s="38">
        <v>6</v>
      </c>
      <c r="H162" s="38">
        <v>69</v>
      </c>
      <c r="J162" s="38">
        <v>18</v>
      </c>
      <c r="K162" s="38">
        <v>9</v>
      </c>
      <c r="N162" s="38">
        <v>1</v>
      </c>
      <c r="P162" s="38">
        <v>1</v>
      </c>
      <c r="Q162" s="38">
        <v>55</v>
      </c>
      <c r="R162" s="38">
        <v>30</v>
      </c>
      <c r="T162" s="38">
        <v>1</v>
      </c>
      <c r="V162" s="38">
        <v>1</v>
      </c>
      <c r="X162" s="38">
        <v>1</v>
      </c>
      <c r="Z162" s="38">
        <v>1</v>
      </c>
      <c r="AA162" s="38">
        <v>2</v>
      </c>
      <c r="AB162" s="38">
        <v>21</v>
      </c>
      <c r="AD162" s="38">
        <v>4</v>
      </c>
      <c r="AH162" s="38">
        <v>3</v>
      </c>
      <c r="AI162" s="38">
        <v>72</v>
      </c>
      <c r="AJ162" s="38">
        <v>1</v>
      </c>
      <c r="AK162" s="38">
        <v>15</v>
      </c>
      <c r="AM162" s="38">
        <v>3</v>
      </c>
      <c r="AO162" s="38">
        <v>4</v>
      </c>
      <c r="AR162" s="38">
        <v>82</v>
      </c>
      <c r="AS162" s="38">
        <v>1</v>
      </c>
      <c r="AV162" s="38">
        <v>1</v>
      </c>
      <c r="AX162" s="38">
        <v>3</v>
      </c>
      <c r="BC162" s="38">
        <v>76</v>
      </c>
      <c r="BE162" s="38">
        <v>2</v>
      </c>
      <c r="BG162" s="38">
        <v>1</v>
      </c>
      <c r="BH162" s="38">
        <v>42</v>
      </c>
      <c r="BL162" s="38">
        <v>10</v>
      </c>
      <c r="BM162" s="38">
        <v>8</v>
      </c>
      <c r="BR162" s="38">
        <v>2</v>
      </c>
      <c r="BS162" s="38">
        <v>10</v>
      </c>
      <c r="BU162" s="38">
        <f t="shared" si="9"/>
        <v>556</v>
      </c>
      <c r="BV162" s="40">
        <f t="shared" si="10"/>
        <v>16.726618705035971</v>
      </c>
      <c r="BX162" s="38">
        <f t="shared" si="8"/>
        <v>158.5</v>
      </c>
    </row>
    <row r="163" spans="1:76" ht="8.4" x14ac:dyDescent="0.15">
      <c r="A163" s="38">
        <v>159.5</v>
      </c>
      <c r="B163" s="38">
        <v>100</v>
      </c>
      <c r="C163" s="38">
        <v>571</v>
      </c>
      <c r="D163" s="38">
        <v>64.3</v>
      </c>
      <c r="E163" s="40">
        <v>22.131147540000001</v>
      </c>
      <c r="F163" s="40">
        <v>8.4063047290000004</v>
      </c>
      <c r="G163" s="38">
        <v>17</v>
      </c>
      <c r="H163" s="38">
        <v>66</v>
      </c>
      <c r="J163" s="38">
        <v>54</v>
      </c>
      <c r="K163" s="38">
        <v>7</v>
      </c>
      <c r="N163" s="38">
        <v>1</v>
      </c>
      <c r="P163" s="38">
        <v>4</v>
      </c>
      <c r="Q163" s="38">
        <v>47</v>
      </c>
      <c r="R163" s="38">
        <v>27</v>
      </c>
      <c r="X163" s="38">
        <v>3</v>
      </c>
      <c r="Z163" s="38">
        <v>1</v>
      </c>
      <c r="AA163" s="38">
        <v>2</v>
      </c>
      <c r="AB163" s="38">
        <v>15</v>
      </c>
      <c r="AD163" s="38">
        <v>3</v>
      </c>
      <c r="AG163" s="38">
        <v>1</v>
      </c>
      <c r="AH163" s="38">
        <v>1</v>
      </c>
      <c r="AI163" s="38">
        <v>95</v>
      </c>
      <c r="AK163" s="38">
        <v>5</v>
      </c>
      <c r="AM163" s="38">
        <v>6</v>
      </c>
      <c r="AO163" s="38">
        <v>2</v>
      </c>
      <c r="AR163" s="38">
        <v>94</v>
      </c>
      <c r="AS163" s="38">
        <v>1</v>
      </c>
      <c r="AW163" s="38">
        <v>1</v>
      </c>
      <c r="AX163" s="38">
        <v>3</v>
      </c>
      <c r="AZ163" s="38">
        <v>2</v>
      </c>
      <c r="BC163" s="38">
        <v>41</v>
      </c>
      <c r="BE163" s="38">
        <v>6</v>
      </c>
      <c r="BG163" s="38">
        <v>1</v>
      </c>
      <c r="BH163" s="38">
        <v>29</v>
      </c>
      <c r="BI163" s="38">
        <v>4</v>
      </c>
      <c r="BK163" s="38">
        <v>3</v>
      </c>
      <c r="BL163" s="38">
        <v>11</v>
      </c>
      <c r="BM163" s="38">
        <v>5</v>
      </c>
      <c r="BR163" s="38">
        <v>1</v>
      </c>
      <c r="BS163" s="38">
        <v>12</v>
      </c>
      <c r="BU163" s="38">
        <f t="shared" si="9"/>
        <v>571</v>
      </c>
      <c r="BV163" s="40">
        <f t="shared" si="10"/>
        <v>8.4063047285464094</v>
      </c>
      <c r="BX163" s="38">
        <f t="shared" si="8"/>
        <v>159.5</v>
      </c>
    </row>
    <row r="164" spans="1:76" ht="8.4" x14ac:dyDescent="0.15">
      <c r="A164" s="38">
        <v>160.5</v>
      </c>
      <c r="B164" s="38">
        <v>50</v>
      </c>
      <c r="C164" s="38">
        <v>426</v>
      </c>
      <c r="D164" s="38">
        <v>73.2</v>
      </c>
      <c r="E164" s="40">
        <v>31.46067416</v>
      </c>
      <c r="F164" s="40">
        <v>14.78873239</v>
      </c>
      <c r="G164" s="38">
        <v>12</v>
      </c>
      <c r="H164" s="38">
        <v>37</v>
      </c>
      <c r="J164" s="38">
        <v>32</v>
      </c>
      <c r="K164" s="38">
        <v>6</v>
      </c>
      <c r="Q164" s="38">
        <v>30</v>
      </c>
      <c r="R164" s="38">
        <v>28</v>
      </c>
      <c r="U164" s="38">
        <v>1</v>
      </c>
      <c r="X164" s="38">
        <v>3</v>
      </c>
      <c r="AB164" s="38">
        <v>22</v>
      </c>
      <c r="AD164" s="38">
        <v>2</v>
      </c>
      <c r="AH164" s="38">
        <v>2</v>
      </c>
      <c r="AI164" s="38">
        <v>61</v>
      </c>
      <c r="AK164" s="38">
        <v>6</v>
      </c>
      <c r="AM164" s="38">
        <v>3</v>
      </c>
      <c r="AO164" s="38">
        <v>2</v>
      </c>
      <c r="AR164" s="38">
        <v>74</v>
      </c>
      <c r="AX164" s="38">
        <v>4</v>
      </c>
      <c r="BA164" s="38">
        <v>1</v>
      </c>
      <c r="BC164" s="38">
        <v>57</v>
      </c>
      <c r="BE164" s="38">
        <v>4</v>
      </c>
      <c r="BH164" s="38">
        <v>18</v>
      </c>
      <c r="BI164" s="38">
        <v>1</v>
      </c>
      <c r="BJ164" s="38">
        <v>5</v>
      </c>
      <c r="BK164" s="38">
        <v>2</v>
      </c>
      <c r="BL164" s="38">
        <v>2</v>
      </c>
      <c r="BM164" s="38">
        <v>1</v>
      </c>
      <c r="BQ164" s="38">
        <v>1</v>
      </c>
      <c r="BS164" s="38">
        <v>8</v>
      </c>
      <c r="BT164" s="38">
        <v>1</v>
      </c>
      <c r="BU164" s="38">
        <f t="shared" si="9"/>
        <v>426</v>
      </c>
      <c r="BV164" s="40">
        <f t="shared" si="10"/>
        <v>14.788732394366198</v>
      </c>
      <c r="BX164" s="38">
        <f t="shared" si="8"/>
        <v>160.5</v>
      </c>
    </row>
    <row r="165" spans="1:76" ht="8.4" x14ac:dyDescent="0.15">
      <c r="A165" s="38">
        <v>161.5</v>
      </c>
      <c r="B165" s="38">
        <v>25</v>
      </c>
      <c r="C165" s="38">
        <v>402</v>
      </c>
      <c r="D165" s="38">
        <v>87.3</v>
      </c>
      <c r="E165" s="40">
        <v>26.666666670000001</v>
      </c>
      <c r="F165" s="40">
        <v>13.930348260000001</v>
      </c>
      <c r="G165" s="38">
        <v>5</v>
      </c>
      <c r="H165" s="38">
        <v>52</v>
      </c>
      <c r="J165" s="38">
        <v>17</v>
      </c>
      <c r="K165" s="38">
        <v>8</v>
      </c>
      <c r="Q165" s="38">
        <v>42</v>
      </c>
      <c r="R165" s="38">
        <v>24</v>
      </c>
      <c r="AA165" s="38">
        <v>1</v>
      </c>
      <c r="AB165" s="38">
        <v>16</v>
      </c>
      <c r="AH165" s="38">
        <v>5</v>
      </c>
      <c r="AI165" s="38">
        <v>66</v>
      </c>
      <c r="AK165" s="38">
        <v>12</v>
      </c>
      <c r="AM165" s="38">
        <v>2</v>
      </c>
      <c r="AO165" s="38">
        <v>5</v>
      </c>
      <c r="AR165" s="38">
        <v>59</v>
      </c>
      <c r="AX165" s="38">
        <v>4</v>
      </c>
      <c r="BC165" s="38">
        <v>43</v>
      </c>
      <c r="BE165" s="38">
        <v>2</v>
      </c>
      <c r="BG165" s="38">
        <v>3</v>
      </c>
      <c r="BH165" s="38">
        <v>13</v>
      </c>
      <c r="BI165" s="38">
        <v>1</v>
      </c>
      <c r="BJ165" s="38">
        <v>4</v>
      </c>
      <c r="BL165" s="38">
        <v>5</v>
      </c>
      <c r="BM165" s="38">
        <v>4</v>
      </c>
      <c r="BS165" s="38">
        <v>9</v>
      </c>
      <c r="BU165" s="38">
        <f t="shared" si="9"/>
        <v>402</v>
      </c>
      <c r="BV165" s="40">
        <f t="shared" si="10"/>
        <v>13.930348258706468</v>
      </c>
      <c r="BX165" s="38">
        <f t="shared" si="8"/>
        <v>161.5</v>
      </c>
    </row>
    <row r="166" spans="1:76" ht="8.4" x14ac:dyDescent="0.15">
      <c r="A166" s="38">
        <v>162.5</v>
      </c>
      <c r="B166" s="38">
        <v>50</v>
      </c>
      <c r="C166" s="38">
        <v>423</v>
      </c>
      <c r="D166" s="38">
        <v>66.5</v>
      </c>
      <c r="E166" s="40">
        <v>30.263157889999999</v>
      </c>
      <c r="F166" s="40">
        <v>11.11111111</v>
      </c>
      <c r="G166" s="38">
        <v>11</v>
      </c>
      <c r="H166" s="38">
        <v>65</v>
      </c>
      <c r="J166" s="38">
        <v>32</v>
      </c>
      <c r="K166" s="38">
        <v>10</v>
      </c>
      <c r="N166" s="38">
        <v>2</v>
      </c>
      <c r="P166" s="38">
        <v>2</v>
      </c>
      <c r="Q166" s="38">
        <v>37</v>
      </c>
      <c r="R166" s="38">
        <v>23</v>
      </c>
      <c r="X166" s="38">
        <v>4</v>
      </c>
      <c r="Z166" s="38">
        <v>1</v>
      </c>
      <c r="AA166" s="38">
        <v>1</v>
      </c>
      <c r="AB166" s="38">
        <v>16</v>
      </c>
      <c r="AH166" s="38">
        <v>2</v>
      </c>
      <c r="AI166" s="38">
        <v>53</v>
      </c>
      <c r="AK166" s="38">
        <v>12</v>
      </c>
      <c r="AM166" s="38">
        <v>4</v>
      </c>
      <c r="AN166" s="38">
        <v>1</v>
      </c>
      <c r="AO166" s="38">
        <v>1</v>
      </c>
      <c r="AR166" s="38">
        <v>64</v>
      </c>
      <c r="AT166" s="38">
        <v>2</v>
      </c>
      <c r="BC166" s="38">
        <v>34</v>
      </c>
      <c r="BG166" s="38">
        <v>1</v>
      </c>
      <c r="BH166" s="38">
        <v>16</v>
      </c>
      <c r="BI166" s="38">
        <v>3</v>
      </c>
      <c r="BJ166" s="38">
        <v>2</v>
      </c>
      <c r="BM166" s="38">
        <v>10</v>
      </c>
      <c r="BS166" s="38">
        <v>11</v>
      </c>
      <c r="BT166" s="38">
        <v>3</v>
      </c>
      <c r="BU166" s="38">
        <f t="shared" si="9"/>
        <v>423</v>
      </c>
      <c r="BV166" s="40">
        <f t="shared" si="10"/>
        <v>11.111111111111111</v>
      </c>
      <c r="BX166" s="38">
        <f t="shared" si="8"/>
        <v>162.5</v>
      </c>
    </row>
    <row r="167" spans="1:76" ht="8.4" x14ac:dyDescent="0.15">
      <c r="A167" s="38">
        <v>163.5</v>
      </c>
      <c r="B167" s="38">
        <v>25</v>
      </c>
      <c r="C167" s="38">
        <v>340</v>
      </c>
      <c r="D167" s="38">
        <v>83.9</v>
      </c>
      <c r="E167" s="40">
        <v>20</v>
      </c>
      <c r="F167" s="40">
        <v>18.235294119999999</v>
      </c>
      <c r="G167" s="38">
        <v>7</v>
      </c>
      <c r="H167" s="38">
        <v>38</v>
      </c>
      <c r="J167" s="38">
        <v>24</v>
      </c>
      <c r="K167" s="38">
        <v>5</v>
      </c>
      <c r="O167" s="38">
        <v>1</v>
      </c>
      <c r="P167" s="38">
        <v>4</v>
      </c>
      <c r="Q167" s="38">
        <v>38</v>
      </c>
      <c r="R167" s="38">
        <v>11</v>
      </c>
      <c r="T167" s="38">
        <v>1</v>
      </c>
      <c r="X167" s="38">
        <v>1</v>
      </c>
      <c r="AB167" s="38">
        <v>14</v>
      </c>
      <c r="AD167" s="38">
        <v>1</v>
      </c>
      <c r="AH167" s="38">
        <v>1</v>
      </c>
      <c r="AI167" s="38">
        <v>44</v>
      </c>
      <c r="AJ167" s="38">
        <v>3</v>
      </c>
      <c r="AK167" s="38">
        <v>16</v>
      </c>
      <c r="AM167" s="38">
        <v>1</v>
      </c>
      <c r="AO167" s="38">
        <v>1</v>
      </c>
      <c r="AR167" s="38">
        <v>45</v>
      </c>
      <c r="AX167" s="38">
        <v>1</v>
      </c>
      <c r="BC167" s="38">
        <v>46</v>
      </c>
      <c r="BE167" s="38">
        <v>2</v>
      </c>
      <c r="BG167" s="38">
        <v>1</v>
      </c>
      <c r="BH167" s="38">
        <v>14</v>
      </c>
      <c r="BI167" s="38">
        <v>2</v>
      </c>
      <c r="BK167" s="38">
        <v>2</v>
      </c>
      <c r="BL167" s="38">
        <v>1</v>
      </c>
      <c r="BM167" s="38">
        <v>9</v>
      </c>
      <c r="BQ167" s="38">
        <v>1</v>
      </c>
      <c r="BS167" s="38">
        <v>4</v>
      </c>
      <c r="BT167" s="38">
        <v>1</v>
      </c>
      <c r="BU167" s="38">
        <f t="shared" si="9"/>
        <v>340</v>
      </c>
      <c r="BV167" s="40">
        <f t="shared" si="10"/>
        <v>18.235294117647058</v>
      </c>
      <c r="BX167" s="38">
        <f t="shared" si="8"/>
        <v>163.5</v>
      </c>
    </row>
    <row r="168" spans="1:76" ht="8.4" x14ac:dyDescent="0.15">
      <c r="D168" s="38"/>
    </row>
    <row r="169" spans="1:76" ht="8.4" x14ac:dyDescent="0.15">
      <c r="D169" s="38"/>
    </row>
    <row r="170" spans="1:76" ht="8.4" x14ac:dyDescent="0.15">
      <c r="D170" s="38"/>
    </row>
    <row r="171" spans="1:76" ht="8.4" x14ac:dyDescent="0.15">
      <c r="D171" s="38"/>
    </row>
    <row r="172" spans="1:76" ht="8.4" x14ac:dyDescent="0.15">
      <c r="D172" s="38"/>
    </row>
    <row r="173" spans="1:76" ht="8.4" x14ac:dyDescent="0.15">
      <c r="D173" s="38"/>
    </row>
    <row r="174" spans="1:76" ht="8.4" x14ac:dyDescent="0.15">
      <c r="D174" s="38"/>
    </row>
    <row r="175" spans="1:76" ht="8.4" x14ac:dyDescent="0.15">
      <c r="D175" s="38"/>
    </row>
    <row r="176" spans="1:76" ht="8.4" x14ac:dyDescent="0.15">
      <c r="D176" s="38"/>
    </row>
    <row r="177" spans="4:4" ht="8.4" x14ac:dyDescent="0.15">
      <c r="D177" s="38"/>
    </row>
    <row r="178" spans="4:4" ht="8.4" x14ac:dyDescent="0.15">
      <c r="D178" s="38"/>
    </row>
    <row r="179" spans="4:4" ht="8.4" x14ac:dyDescent="0.15">
      <c r="D179" s="38"/>
    </row>
    <row r="180" spans="4:4" ht="8.4" x14ac:dyDescent="0.15">
      <c r="D180" s="38"/>
    </row>
    <row r="181" spans="4:4" ht="8.4" x14ac:dyDescent="0.15">
      <c r="D181" s="38"/>
    </row>
    <row r="182" spans="4:4" ht="8.4" x14ac:dyDescent="0.15">
      <c r="D182" s="38"/>
    </row>
    <row r="183" spans="4:4" ht="8.4" x14ac:dyDescent="0.15">
      <c r="D183" s="38"/>
    </row>
    <row r="184" spans="4:4" ht="8.4" x14ac:dyDescent="0.15">
      <c r="D184" s="38"/>
    </row>
    <row r="185" spans="4:4" ht="8.4" x14ac:dyDescent="0.15">
      <c r="D185" s="38"/>
    </row>
    <row r="186" spans="4:4" ht="8.4" x14ac:dyDescent="0.15">
      <c r="D186" s="38"/>
    </row>
    <row r="187" spans="4:4" ht="8.4" x14ac:dyDescent="0.15">
      <c r="D187" s="38"/>
    </row>
    <row r="188" spans="4:4" ht="8.4" x14ac:dyDescent="0.15">
      <c r="D188" s="38"/>
    </row>
    <row r="189" spans="4:4" ht="8.4" x14ac:dyDescent="0.15">
      <c r="D189" s="38"/>
    </row>
    <row r="190" spans="4:4" ht="8.4" x14ac:dyDescent="0.15">
      <c r="D190" s="38"/>
    </row>
    <row r="191" spans="4:4" ht="8.4" x14ac:dyDescent="0.15">
      <c r="D191" s="38"/>
    </row>
    <row r="192" spans="4:4" ht="8.4" x14ac:dyDescent="0.15">
      <c r="D192" s="38"/>
    </row>
    <row r="193" spans="4:4" ht="8.4" x14ac:dyDescent="0.15">
      <c r="D193" s="38"/>
    </row>
    <row r="194" spans="4:4" ht="8.4" x14ac:dyDescent="0.15">
      <c r="D194" s="38"/>
    </row>
    <row r="195" spans="4:4" ht="8.4" x14ac:dyDescent="0.15">
      <c r="D195" s="38"/>
    </row>
    <row r="196" spans="4:4" ht="8.4" x14ac:dyDescent="0.15">
      <c r="D196" s="38"/>
    </row>
    <row r="197" spans="4:4" ht="8.4" x14ac:dyDescent="0.15">
      <c r="D197" s="38"/>
    </row>
    <row r="198" spans="4:4" ht="8.4" x14ac:dyDescent="0.15">
      <c r="D198" s="38"/>
    </row>
    <row r="199" spans="4:4" ht="8.4" x14ac:dyDescent="0.15">
      <c r="D199" s="38"/>
    </row>
    <row r="200" spans="4:4" ht="8.4" x14ac:dyDescent="0.15">
      <c r="D200" s="38"/>
    </row>
    <row r="201" spans="4:4" ht="8.4" x14ac:dyDescent="0.15">
      <c r="D201" s="38"/>
    </row>
  </sheetData>
  <printOptions gridLines="1"/>
  <pageMargins left="0.28000000000000003" right="0.32" top="0.98" bottom="1.47" header="0.5" footer="0.36"/>
  <pageSetup pageOrder="overThenDown" orientation="portrait" horizontalDpi="4294967292" verticalDpi="4294967292" r:id="rId1"/>
  <headerFooter alignWithMargins="0">
    <oddHeader>&amp;L&amp;CTable 2 Benthic foraminifer census data PE0305-GC1&amp;R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workbookViewId="0">
      <selection activeCell="B2" sqref="B2"/>
    </sheetView>
  </sheetViews>
  <sheetFormatPr defaultRowHeight="14.4" x14ac:dyDescent="0.3"/>
  <cols>
    <col min="1" max="1" width="9.09765625" style="4" customWidth="1"/>
    <col min="2" max="2" width="10.8984375" style="4" customWidth="1"/>
    <col min="3" max="4" width="10" style="4" customWidth="1"/>
    <col min="5" max="5" width="11.3984375" style="4" customWidth="1"/>
    <col min="6" max="6" width="11.59765625" style="4" customWidth="1"/>
    <col min="7" max="256" width="9" style="4"/>
    <col min="257" max="257" width="9.09765625" style="4" customWidth="1"/>
    <col min="258" max="258" width="10.8984375" style="4" customWidth="1"/>
    <col min="259" max="260" width="10" style="4" customWidth="1"/>
    <col min="261" max="261" width="11.3984375" style="4" customWidth="1"/>
    <col min="262" max="262" width="11.59765625" style="4" customWidth="1"/>
    <col min="263" max="512" width="9" style="4"/>
    <col min="513" max="513" width="9.09765625" style="4" customWidth="1"/>
    <col min="514" max="514" width="10.8984375" style="4" customWidth="1"/>
    <col min="515" max="516" width="10" style="4" customWidth="1"/>
    <col min="517" max="517" width="11.3984375" style="4" customWidth="1"/>
    <col min="518" max="518" width="11.59765625" style="4" customWidth="1"/>
    <col min="519" max="768" width="9" style="4"/>
    <col min="769" max="769" width="9.09765625" style="4" customWidth="1"/>
    <col min="770" max="770" width="10.8984375" style="4" customWidth="1"/>
    <col min="771" max="772" width="10" style="4" customWidth="1"/>
    <col min="773" max="773" width="11.3984375" style="4" customWidth="1"/>
    <col min="774" max="774" width="11.59765625" style="4" customWidth="1"/>
    <col min="775" max="1024" width="9" style="4"/>
    <col min="1025" max="1025" width="9.09765625" style="4" customWidth="1"/>
    <col min="1026" max="1026" width="10.8984375" style="4" customWidth="1"/>
    <col min="1027" max="1028" width="10" style="4" customWidth="1"/>
    <col min="1029" max="1029" width="11.3984375" style="4" customWidth="1"/>
    <col min="1030" max="1030" width="11.59765625" style="4" customWidth="1"/>
    <col min="1031" max="1280" width="9" style="4"/>
    <col min="1281" max="1281" width="9.09765625" style="4" customWidth="1"/>
    <col min="1282" max="1282" width="10.8984375" style="4" customWidth="1"/>
    <col min="1283" max="1284" width="10" style="4" customWidth="1"/>
    <col min="1285" max="1285" width="11.3984375" style="4" customWidth="1"/>
    <col min="1286" max="1286" width="11.59765625" style="4" customWidth="1"/>
    <col min="1287" max="1536" width="9" style="4"/>
    <col min="1537" max="1537" width="9.09765625" style="4" customWidth="1"/>
    <col min="1538" max="1538" width="10.8984375" style="4" customWidth="1"/>
    <col min="1539" max="1540" width="10" style="4" customWidth="1"/>
    <col min="1541" max="1541" width="11.3984375" style="4" customWidth="1"/>
    <col min="1542" max="1542" width="11.59765625" style="4" customWidth="1"/>
    <col min="1543" max="1792" width="9" style="4"/>
    <col min="1793" max="1793" width="9.09765625" style="4" customWidth="1"/>
    <col min="1794" max="1794" width="10.8984375" style="4" customWidth="1"/>
    <col min="1795" max="1796" width="10" style="4" customWidth="1"/>
    <col min="1797" max="1797" width="11.3984375" style="4" customWidth="1"/>
    <col min="1798" max="1798" width="11.59765625" style="4" customWidth="1"/>
    <col min="1799" max="2048" width="9" style="4"/>
    <col min="2049" max="2049" width="9.09765625" style="4" customWidth="1"/>
    <col min="2050" max="2050" width="10.8984375" style="4" customWidth="1"/>
    <col min="2051" max="2052" width="10" style="4" customWidth="1"/>
    <col min="2053" max="2053" width="11.3984375" style="4" customWidth="1"/>
    <col min="2054" max="2054" width="11.59765625" style="4" customWidth="1"/>
    <col min="2055" max="2304" width="9" style="4"/>
    <col min="2305" max="2305" width="9.09765625" style="4" customWidth="1"/>
    <col min="2306" max="2306" width="10.8984375" style="4" customWidth="1"/>
    <col min="2307" max="2308" width="10" style="4" customWidth="1"/>
    <col min="2309" max="2309" width="11.3984375" style="4" customWidth="1"/>
    <col min="2310" max="2310" width="11.59765625" style="4" customWidth="1"/>
    <col min="2311" max="2560" width="9" style="4"/>
    <col min="2561" max="2561" width="9.09765625" style="4" customWidth="1"/>
    <col min="2562" max="2562" width="10.8984375" style="4" customWidth="1"/>
    <col min="2563" max="2564" width="10" style="4" customWidth="1"/>
    <col min="2565" max="2565" width="11.3984375" style="4" customWidth="1"/>
    <col min="2566" max="2566" width="11.59765625" style="4" customWidth="1"/>
    <col min="2567" max="2816" width="9" style="4"/>
    <col min="2817" max="2817" width="9.09765625" style="4" customWidth="1"/>
    <col min="2818" max="2818" width="10.8984375" style="4" customWidth="1"/>
    <col min="2819" max="2820" width="10" style="4" customWidth="1"/>
    <col min="2821" max="2821" width="11.3984375" style="4" customWidth="1"/>
    <col min="2822" max="2822" width="11.59765625" style="4" customWidth="1"/>
    <col min="2823" max="3072" width="9" style="4"/>
    <col min="3073" max="3073" width="9.09765625" style="4" customWidth="1"/>
    <col min="3074" max="3074" width="10.8984375" style="4" customWidth="1"/>
    <col min="3075" max="3076" width="10" style="4" customWidth="1"/>
    <col min="3077" max="3077" width="11.3984375" style="4" customWidth="1"/>
    <col min="3078" max="3078" width="11.59765625" style="4" customWidth="1"/>
    <col min="3079" max="3328" width="9" style="4"/>
    <col min="3329" max="3329" width="9.09765625" style="4" customWidth="1"/>
    <col min="3330" max="3330" width="10.8984375" style="4" customWidth="1"/>
    <col min="3331" max="3332" width="10" style="4" customWidth="1"/>
    <col min="3333" max="3333" width="11.3984375" style="4" customWidth="1"/>
    <col min="3334" max="3334" width="11.59765625" style="4" customWidth="1"/>
    <col min="3335" max="3584" width="9" style="4"/>
    <col min="3585" max="3585" width="9.09765625" style="4" customWidth="1"/>
    <col min="3586" max="3586" width="10.8984375" style="4" customWidth="1"/>
    <col min="3587" max="3588" width="10" style="4" customWidth="1"/>
    <col min="3589" max="3589" width="11.3984375" style="4" customWidth="1"/>
    <col min="3590" max="3590" width="11.59765625" style="4" customWidth="1"/>
    <col min="3591" max="3840" width="9" style="4"/>
    <col min="3841" max="3841" width="9.09765625" style="4" customWidth="1"/>
    <col min="3842" max="3842" width="10.8984375" style="4" customWidth="1"/>
    <col min="3843" max="3844" width="10" style="4" customWidth="1"/>
    <col min="3845" max="3845" width="11.3984375" style="4" customWidth="1"/>
    <col min="3846" max="3846" width="11.59765625" style="4" customWidth="1"/>
    <col min="3847" max="4096" width="9" style="4"/>
    <col min="4097" max="4097" width="9.09765625" style="4" customWidth="1"/>
    <col min="4098" max="4098" width="10.8984375" style="4" customWidth="1"/>
    <col min="4099" max="4100" width="10" style="4" customWidth="1"/>
    <col min="4101" max="4101" width="11.3984375" style="4" customWidth="1"/>
    <col min="4102" max="4102" width="11.59765625" style="4" customWidth="1"/>
    <col min="4103" max="4352" width="9" style="4"/>
    <col min="4353" max="4353" width="9.09765625" style="4" customWidth="1"/>
    <col min="4354" max="4354" width="10.8984375" style="4" customWidth="1"/>
    <col min="4355" max="4356" width="10" style="4" customWidth="1"/>
    <col min="4357" max="4357" width="11.3984375" style="4" customWidth="1"/>
    <col min="4358" max="4358" width="11.59765625" style="4" customWidth="1"/>
    <col min="4359" max="4608" width="9" style="4"/>
    <col min="4609" max="4609" width="9.09765625" style="4" customWidth="1"/>
    <col min="4610" max="4610" width="10.8984375" style="4" customWidth="1"/>
    <col min="4611" max="4612" width="10" style="4" customWidth="1"/>
    <col min="4613" max="4613" width="11.3984375" style="4" customWidth="1"/>
    <col min="4614" max="4614" width="11.59765625" style="4" customWidth="1"/>
    <col min="4615" max="4864" width="9" style="4"/>
    <col min="4865" max="4865" width="9.09765625" style="4" customWidth="1"/>
    <col min="4866" max="4866" width="10.8984375" style="4" customWidth="1"/>
    <col min="4867" max="4868" width="10" style="4" customWidth="1"/>
    <col min="4869" max="4869" width="11.3984375" style="4" customWidth="1"/>
    <col min="4870" max="4870" width="11.59765625" style="4" customWidth="1"/>
    <col min="4871" max="5120" width="9" style="4"/>
    <col min="5121" max="5121" width="9.09765625" style="4" customWidth="1"/>
    <col min="5122" max="5122" width="10.8984375" style="4" customWidth="1"/>
    <col min="5123" max="5124" width="10" style="4" customWidth="1"/>
    <col min="5125" max="5125" width="11.3984375" style="4" customWidth="1"/>
    <col min="5126" max="5126" width="11.59765625" style="4" customWidth="1"/>
    <col min="5127" max="5376" width="9" style="4"/>
    <col min="5377" max="5377" width="9.09765625" style="4" customWidth="1"/>
    <col min="5378" max="5378" width="10.8984375" style="4" customWidth="1"/>
    <col min="5379" max="5380" width="10" style="4" customWidth="1"/>
    <col min="5381" max="5381" width="11.3984375" style="4" customWidth="1"/>
    <col min="5382" max="5382" width="11.59765625" style="4" customWidth="1"/>
    <col min="5383" max="5632" width="9" style="4"/>
    <col min="5633" max="5633" width="9.09765625" style="4" customWidth="1"/>
    <col min="5634" max="5634" width="10.8984375" style="4" customWidth="1"/>
    <col min="5635" max="5636" width="10" style="4" customWidth="1"/>
    <col min="5637" max="5637" width="11.3984375" style="4" customWidth="1"/>
    <col min="5638" max="5638" width="11.59765625" style="4" customWidth="1"/>
    <col min="5639" max="5888" width="9" style="4"/>
    <col min="5889" max="5889" width="9.09765625" style="4" customWidth="1"/>
    <col min="5890" max="5890" width="10.8984375" style="4" customWidth="1"/>
    <col min="5891" max="5892" width="10" style="4" customWidth="1"/>
    <col min="5893" max="5893" width="11.3984375" style="4" customWidth="1"/>
    <col min="5894" max="5894" width="11.59765625" style="4" customWidth="1"/>
    <col min="5895" max="6144" width="9" style="4"/>
    <col min="6145" max="6145" width="9.09765625" style="4" customWidth="1"/>
    <col min="6146" max="6146" width="10.8984375" style="4" customWidth="1"/>
    <col min="6147" max="6148" width="10" style="4" customWidth="1"/>
    <col min="6149" max="6149" width="11.3984375" style="4" customWidth="1"/>
    <col min="6150" max="6150" width="11.59765625" style="4" customWidth="1"/>
    <col min="6151" max="6400" width="9" style="4"/>
    <col min="6401" max="6401" width="9.09765625" style="4" customWidth="1"/>
    <col min="6402" max="6402" width="10.8984375" style="4" customWidth="1"/>
    <col min="6403" max="6404" width="10" style="4" customWidth="1"/>
    <col min="6405" max="6405" width="11.3984375" style="4" customWidth="1"/>
    <col min="6406" max="6406" width="11.59765625" style="4" customWidth="1"/>
    <col min="6407" max="6656" width="9" style="4"/>
    <col min="6657" max="6657" width="9.09765625" style="4" customWidth="1"/>
    <col min="6658" max="6658" width="10.8984375" style="4" customWidth="1"/>
    <col min="6659" max="6660" width="10" style="4" customWidth="1"/>
    <col min="6661" max="6661" width="11.3984375" style="4" customWidth="1"/>
    <col min="6662" max="6662" width="11.59765625" style="4" customWidth="1"/>
    <col min="6663" max="6912" width="9" style="4"/>
    <col min="6913" max="6913" width="9.09765625" style="4" customWidth="1"/>
    <col min="6914" max="6914" width="10.8984375" style="4" customWidth="1"/>
    <col min="6915" max="6916" width="10" style="4" customWidth="1"/>
    <col min="6917" max="6917" width="11.3984375" style="4" customWidth="1"/>
    <col min="6918" max="6918" width="11.59765625" style="4" customWidth="1"/>
    <col min="6919" max="7168" width="9" style="4"/>
    <col min="7169" max="7169" width="9.09765625" style="4" customWidth="1"/>
    <col min="7170" max="7170" width="10.8984375" style="4" customWidth="1"/>
    <col min="7171" max="7172" width="10" style="4" customWidth="1"/>
    <col min="7173" max="7173" width="11.3984375" style="4" customWidth="1"/>
    <col min="7174" max="7174" width="11.59765625" style="4" customWidth="1"/>
    <col min="7175" max="7424" width="9" style="4"/>
    <col min="7425" max="7425" width="9.09765625" style="4" customWidth="1"/>
    <col min="7426" max="7426" width="10.8984375" style="4" customWidth="1"/>
    <col min="7427" max="7428" width="10" style="4" customWidth="1"/>
    <col min="7429" max="7429" width="11.3984375" style="4" customWidth="1"/>
    <col min="7430" max="7430" width="11.59765625" style="4" customWidth="1"/>
    <col min="7431" max="7680" width="9" style="4"/>
    <col min="7681" max="7681" width="9.09765625" style="4" customWidth="1"/>
    <col min="7682" max="7682" width="10.8984375" style="4" customWidth="1"/>
    <col min="7683" max="7684" width="10" style="4" customWidth="1"/>
    <col min="7685" max="7685" width="11.3984375" style="4" customWidth="1"/>
    <col min="7686" max="7686" width="11.59765625" style="4" customWidth="1"/>
    <col min="7687" max="7936" width="9" style="4"/>
    <col min="7937" max="7937" width="9.09765625" style="4" customWidth="1"/>
    <col min="7938" max="7938" width="10.8984375" style="4" customWidth="1"/>
    <col min="7939" max="7940" width="10" style="4" customWidth="1"/>
    <col min="7941" max="7941" width="11.3984375" style="4" customWidth="1"/>
    <col min="7942" max="7942" width="11.59765625" style="4" customWidth="1"/>
    <col min="7943" max="8192" width="9" style="4"/>
    <col min="8193" max="8193" width="9.09765625" style="4" customWidth="1"/>
    <col min="8194" max="8194" width="10.8984375" style="4" customWidth="1"/>
    <col min="8195" max="8196" width="10" style="4" customWidth="1"/>
    <col min="8197" max="8197" width="11.3984375" style="4" customWidth="1"/>
    <col min="8198" max="8198" width="11.59765625" style="4" customWidth="1"/>
    <col min="8199" max="8448" width="9" style="4"/>
    <col min="8449" max="8449" width="9.09765625" style="4" customWidth="1"/>
    <col min="8450" max="8450" width="10.8984375" style="4" customWidth="1"/>
    <col min="8451" max="8452" width="10" style="4" customWidth="1"/>
    <col min="8453" max="8453" width="11.3984375" style="4" customWidth="1"/>
    <col min="8454" max="8454" width="11.59765625" style="4" customWidth="1"/>
    <col min="8455" max="8704" width="9" style="4"/>
    <col min="8705" max="8705" width="9.09765625" style="4" customWidth="1"/>
    <col min="8706" max="8706" width="10.8984375" style="4" customWidth="1"/>
    <col min="8707" max="8708" width="10" style="4" customWidth="1"/>
    <col min="8709" max="8709" width="11.3984375" style="4" customWidth="1"/>
    <col min="8710" max="8710" width="11.59765625" style="4" customWidth="1"/>
    <col min="8711" max="8960" width="9" style="4"/>
    <col min="8961" max="8961" width="9.09765625" style="4" customWidth="1"/>
    <col min="8962" max="8962" width="10.8984375" style="4" customWidth="1"/>
    <col min="8963" max="8964" width="10" style="4" customWidth="1"/>
    <col min="8965" max="8965" width="11.3984375" style="4" customWidth="1"/>
    <col min="8966" max="8966" width="11.59765625" style="4" customWidth="1"/>
    <col min="8967" max="9216" width="9" style="4"/>
    <col min="9217" max="9217" width="9.09765625" style="4" customWidth="1"/>
    <col min="9218" max="9218" width="10.8984375" style="4" customWidth="1"/>
    <col min="9219" max="9220" width="10" style="4" customWidth="1"/>
    <col min="9221" max="9221" width="11.3984375" style="4" customWidth="1"/>
    <col min="9222" max="9222" width="11.59765625" style="4" customWidth="1"/>
    <col min="9223" max="9472" width="9" style="4"/>
    <col min="9473" max="9473" width="9.09765625" style="4" customWidth="1"/>
    <col min="9474" max="9474" width="10.8984375" style="4" customWidth="1"/>
    <col min="9475" max="9476" width="10" style="4" customWidth="1"/>
    <col min="9477" max="9477" width="11.3984375" style="4" customWidth="1"/>
    <col min="9478" max="9478" width="11.59765625" style="4" customWidth="1"/>
    <col min="9479" max="9728" width="9" style="4"/>
    <col min="9729" max="9729" width="9.09765625" style="4" customWidth="1"/>
    <col min="9730" max="9730" width="10.8984375" style="4" customWidth="1"/>
    <col min="9731" max="9732" width="10" style="4" customWidth="1"/>
    <col min="9733" max="9733" width="11.3984375" style="4" customWidth="1"/>
    <col min="9734" max="9734" width="11.59765625" style="4" customWidth="1"/>
    <col min="9735" max="9984" width="9" style="4"/>
    <col min="9985" max="9985" width="9.09765625" style="4" customWidth="1"/>
    <col min="9986" max="9986" width="10.8984375" style="4" customWidth="1"/>
    <col min="9987" max="9988" width="10" style="4" customWidth="1"/>
    <col min="9989" max="9989" width="11.3984375" style="4" customWidth="1"/>
    <col min="9990" max="9990" width="11.59765625" style="4" customWidth="1"/>
    <col min="9991" max="10240" width="9" style="4"/>
    <col min="10241" max="10241" width="9.09765625" style="4" customWidth="1"/>
    <col min="10242" max="10242" width="10.8984375" style="4" customWidth="1"/>
    <col min="10243" max="10244" width="10" style="4" customWidth="1"/>
    <col min="10245" max="10245" width="11.3984375" style="4" customWidth="1"/>
    <col min="10246" max="10246" width="11.59765625" style="4" customWidth="1"/>
    <col min="10247" max="10496" width="9" style="4"/>
    <col min="10497" max="10497" width="9.09765625" style="4" customWidth="1"/>
    <col min="10498" max="10498" width="10.8984375" style="4" customWidth="1"/>
    <col min="10499" max="10500" width="10" style="4" customWidth="1"/>
    <col min="10501" max="10501" width="11.3984375" style="4" customWidth="1"/>
    <col min="10502" max="10502" width="11.59765625" style="4" customWidth="1"/>
    <col min="10503" max="10752" width="9" style="4"/>
    <col min="10753" max="10753" width="9.09765625" style="4" customWidth="1"/>
    <col min="10754" max="10754" width="10.8984375" style="4" customWidth="1"/>
    <col min="10755" max="10756" width="10" style="4" customWidth="1"/>
    <col min="10757" max="10757" width="11.3984375" style="4" customWidth="1"/>
    <col min="10758" max="10758" width="11.59765625" style="4" customWidth="1"/>
    <col min="10759" max="11008" width="9" style="4"/>
    <col min="11009" max="11009" width="9.09765625" style="4" customWidth="1"/>
    <col min="11010" max="11010" width="10.8984375" style="4" customWidth="1"/>
    <col min="11011" max="11012" width="10" style="4" customWidth="1"/>
    <col min="11013" max="11013" width="11.3984375" style="4" customWidth="1"/>
    <col min="11014" max="11014" width="11.59765625" style="4" customWidth="1"/>
    <col min="11015" max="11264" width="9" style="4"/>
    <col min="11265" max="11265" width="9.09765625" style="4" customWidth="1"/>
    <col min="11266" max="11266" width="10.8984375" style="4" customWidth="1"/>
    <col min="11267" max="11268" width="10" style="4" customWidth="1"/>
    <col min="11269" max="11269" width="11.3984375" style="4" customWidth="1"/>
    <col min="11270" max="11270" width="11.59765625" style="4" customWidth="1"/>
    <col min="11271" max="11520" width="9" style="4"/>
    <col min="11521" max="11521" width="9.09765625" style="4" customWidth="1"/>
    <col min="11522" max="11522" width="10.8984375" style="4" customWidth="1"/>
    <col min="11523" max="11524" width="10" style="4" customWidth="1"/>
    <col min="11525" max="11525" width="11.3984375" style="4" customWidth="1"/>
    <col min="11526" max="11526" width="11.59765625" style="4" customWidth="1"/>
    <col min="11527" max="11776" width="9" style="4"/>
    <col min="11777" max="11777" width="9.09765625" style="4" customWidth="1"/>
    <col min="11778" max="11778" width="10.8984375" style="4" customWidth="1"/>
    <col min="11779" max="11780" width="10" style="4" customWidth="1"/>
    <col min="11781" max="11781" width="11.3984375" style="4" customWidth="1"/>
    <col min="11782" max="11782" width="11.59765625" style="4" customWidth="1"/>
    <col min="11783" max="12032" width="9" style="4"/>
    <col min="12033" max="12033" width="9.09765625" style="4" customWidth="1"/>
    <col min="12034" max="12034" width="10.8984375" style="4" customWidth="1"/>
    <col min="12035" max="12036" width="10" style="4" customWidth="1"/>
    <col min="12037" max="12037" width="11.3984375" style="4" customWidth="1"/>
    <col min="12038" max="12038" width="11.59765625" style="4" customWidth="1"/>
    <col min="12039" max="12288" width="9" style="4"/>
    <col min="12289" max="12289" width="9.09765625" style="4" customWidth="1"/>
    <col min="12290" max="12290" width="10.8984375" style="4" customWidth="1"/>
    <col min="12291" max="12292" width="10" style="4" customWidth="1"/>
    <col min="12293" max="12293" width="11.3984375" style="4" customWidth="1"/>
    <col min="12294" max="12294" width="11.59765625" style="4" customWidth="1"/>
    <col min="12295" max="12544" width="9" style="4"/>
    <col min="12545" max="12545" width="9.09765625" style="4" customWidth="1"/>
    <col min="12546" max="12546" width="10.8984375" style="4" customWidth="1"/>
    <col min="12547" max="12548" width="10" style="4" customWidth="1"/>
    <col min="12549" max="12549" width="11.3984375" style="4" customWidth="1"/>
    <col min="12550" max="12550" width="11.59765625" style="4" customWidth="1"/>
    <col min="12551" max="12800" width="9" style="4"/>
    <col min="12801" max="12801" width="9.09765625" style="4" customWidth="1"/>
    <col min="12802" max="12802" width="10.8984375" style="4" customWidth="1"/>
    <col min="12803" max="12804" width="10" style="4" customWidth="1"/>
    <col min="12805" max="12805" width="11.3984375" style="4" customWidth="1"/>
    <col min="12806" max="12806" width="11.59765625" style="4" customWidth="1"/>
    <col min="12807" max="13056" width="9" style="4"/>
    <col min="13057" max="13057" width="9.09765625" style="4" customWidth="1"/>
    <col min="13058" max="13058" width="10.8984375" style="4" customWidth="1"/>
    <col min="13059" max="13060" width="10" style="4" customWidth="1"/>
    <col min="13061" max="13061" width="11.3984375" style="4" customWidth="1"/>
    <col min="13062" max="13062" width="11.59765625" style="4" customWidth="1"/>
    <col min="13063" max="13312" width="9" style="4"/>
    <col min="13313" max="13313" width="9.09765625" style="4" customWidth="1"/>
    <col min="13314" max="13314" width="10.8984375" style="4" customWidth="1"/>
    <col min="13315" max="13316" width="10" style="4" customWidth="1"/>
    <col min="13317" max="13317" width="11.3984375" style="4" customWidth="1"/>
    <col min="13318" max="13318" width="11.59765625" style="4" customWidth="1"/>
    <col min="13319" max="13568" width="9" style="4"/>
    <col min="13569" max="13569" width="9.09765625" style="4" customWidth="1"/>
    <col min="13570" max="13570" width="10.8984375" style="4" customWidth="1"/>
    <col min="13571" max="13572" width="10" style="4" customWidth="1"/>
    <col min="13573" max="13573" width="11.3984375" style="4" customWidth="1"/>
    <col min="13574" max="13574" width="11.59765625" style="4" customWidth="1"/>
    <col min="13575" max="13824" width="9" style="4"/>
    <col min="13825" max="13825" width="9.09765625" style="4" customWidth="1"/>
    <col min="13826" max="13826" width="10.8984375" style="4" customWidth="1"/>
    <col min="13827" max="13828" width="10" style="4" customWidth="1"/>
    <col min="13829" max="13829" width="11.3984375" style="4" customWidth="1"/>
    <col min="13830" max="13830" width="11.59765625" style="4" customWidth="1"/>
    <col min="13831" max="14080" width="9" style="4"/>
    <col min="14081" max="14081" width="9.09765625" style="4" customWidth="1"/>
    <col min="14082" max="14082" width="10.8984375" style="4" customWidth="1"/>
    <col min="14083" max="14084" width="10" style="4" customWidth="1"/>
    <col min="14085" max="14085" width="11.3984375" style="4" customWidth="1"/>
    <col min="14086" max="14086" width="11.59765625" style="4" customWidth="1"/>
    <col min="14087" max="14336" width="9" style="4"/>
    <col min="14337" max="14337" width="9.09765625" style="4" customWidth="1"/>
    <col min="14338" max="14338" width="10.8984375" style="4" customWidth="1"/>
    <col min="14339" max="14340" width="10" style="4" customWidth="1"/>
    <col min="14341" max="14341" width="11.3984375" style="4" customWidth="1"/>
    <col min="14342" max="14342" width="11.59765625" style="4" customWidth="1"/>
    <col min="14343" max="14592" width="9" style="4"/>
    <col min="14593" max="14593" width="9.09765625" style="4" customWidth="1"/>
    <col min="14594" max="14594" width="10.8984375" style="4" customWidth="1"/>
    <col min="14595" max="14596" width="10" style="4" customWidth="1"/>
    <col min="14597" max="14597" width="11.3984375" style="4" customWidth="1"/>
    <col min="14598" max="14598" width="11.59765625" style="4" customWidth="1"/>
    <col min="14599" max="14848" width="9" style="4"/>
    <col min="14849" max="14849" width="9.09765625" style="4" customWidth="1"/>
    <col min="14850" max="14850" width="10.8984375" style="4" customWidth="1"/>
    <col min="14851" max="14852" width="10" style="4" customWidth="1"/>
    <col min="14853" max="14853" width="11.3984375" style="4" customWidth="1"/>
    <col min="14854" max="14854" width="11.59765625" style="4" customWidth="1"/>
    <col min="14855" max="15104" width="9" style="4"/>
    <col min="15105" max="15105" width="9.09765625" style="4" customWidth="1"/>
    <col min="15106" max="15106" width="10.8984375" style="4" customWidth="1"/>
    <col min="15107" max="15108" width="10" style="4" customWidth="1"/>
    <col min="15109" max="15109" width="11.3984375" style="4" customWidth="1"/>
    <col min="15110" max="15110" width="11.59765625" style="4" customWidth="1"/>
    <col min="15111" max="15360" width="9" style="4"/>
    <col min="15361" max="15361" width="9.09765625" style="4" customWidth="1"/>
    <col min="15362" max="15362" width="10.8984375" style="4" customWidth="1"/>
    <col min="15363" max="15364" width="10" style="4" customWidth="1"/>
    <col min="15365" max="15365" width="11.3984375" style="4" customWidth="1"/>
    <col min="15366" max="15366" width="11.59765625" style="4" customWidth="1"/>
    <col min="15367" max="15616" width="9" style="4"/>
    <col min="15617" max="15617" width="9.09765625" style="4" customWidth="1"/>
    <col min="15618" max="15618" width="10.8984375" style="4" customWidth="1"/>
    <col min="15619" max="15620" width="10" style="4" customWidth="1"/>
    <col min="15621" max="15621" width="11.3984375" style="4" customWidth="1"/>
    <col min="15622" max="15622" width="11.59765625" style="4" customWidth="1"/>
    <col min="15623" max="15872" width="9" style="4"/>
    <col min="15873" max="15873" width="9.09765625" style="4" customWidth="1"/>
    <col min="15874" max="15874" width="10.8984375" style="4" customWidth="1"/>
    <col min="15875" max="15876" width="10" style="4" customWidth="1"/>
    <col min="15877" max="15877" width="11.3984375" style="4" customWidth="1"/>
    <col min="15878" max="15878" width="11.59765625" style="4" customWidth="1"/>
    <col min="15879" max="16128" width="9" style="4"/>
    <col min="16129" max="16129" width="9.09765625" style="4" customWidth="1"/>
    <col min="16130" max="16130" width="10.8984375" style="4" customWidth="1"/>
    <col min="16131" max="16132" width="10" style="4" customWidth="1"/>
    <col min="16133" max="16133" width="11.3984375" style="4" customWidth="1"/>
    <col min="16134" max="16134" width="11.59765625" style="4" customWidth="1"/>
    <col min="16135" max="16384" width="9" style="4"/>
  </cols>
  <sheetData>
    <row r="1" spans="1:8" x14ac:dyDescent="0.3">
      <c r="A1" s="26" t="s">
        <v>7</v>
      </c>
      <c r="B1" s="27"/>
      <c r="C1" s="27"/>
      <c r="D1" s="27"/>
      <c r="E1" s="27"/>
      <c r="F1" s="28"/>
    </row>
    <row r="2" spans="1:8" ht="57.6" x14ac:dyDescent="0.3">
      <c r="A2" s="7" t="s">
        <v>1</v>
      </c>
      <c r="B2" s="7" t="s">
        <v>86</v>
      </c>
      <c r="C2" s="7" t="s">
        <v>87</v>
      </c>
      <c r="D2" s="7" t="s">
        <v>88</v>
      </c>
      <c r="E2" s="7" t="s">
        <v>2</v>
      </c>
      <c r="F2" s="7" t="s">
        <v>8</v>
      </c>
      <c r="G2" s="4" t="s">
        <v>84</v>
      </c>
      <c r="H2" s="4" t="str">
        <f>A2</f>
        <v>sample depth midpoint (cm)</v>
      </c>
    </row>
    <row r="3" spans="1:8" x14ac:dyDescent="0.3">
      <c r="A3" s="6">
        <v>0.5</v>
      </c>
      <c r="B3" s="6">
        <v>33</v>
      </c>
      <c r="C3" s="6">
        <v>9</v>
      </c>
      <c r="D3" s="6">
        <v>2</v>
      </c>
      <c r="E3" s="6">
        <v>548</v>
      </c>
      <c r="F3" s="29">
        <v>239.33</v>
      </c>
      <c r="G3" s="47">
        <f>100*SUM(B3:D3)/SUM(B3:E3)</f>
        <v>7.4324324324324325</v>
      </c>
      <c r="H3" s="4">
        <f>A3</f>
        <v>0.5</v>
      </c>
    </row>
    <row r="4" spans="1:8" x14ac:dyDescent="0.3">
      <c r="A4" s="6">
        <v>1.5</v>
      </c>
      <c r="B4" s="6">
        <v>21</v>
      </c>
      <c r="C4" s="6">
        <v>0</v>
      </c>
      <c r="D4" s="6">
        <v>0</v>
      </c>
      <c r="E4" s="6">
        <v>318</v>
      </c>
      <c r="F4" s="29">
        <v>341.9</v>
      </c>
      <c r="G4" s="47">
        <f t="shared" ref="G4:G67" si="0">100*SUM(B4:D4)/SUM(B4:E4)</f>
        <v>6.1946902654867255</v>
      </c>
      <c r="H4" s="4">
        <f t="shared" ref="H4:H67" si="1">A4</f>
        <v>1.5</v>
      </c>
    </row>
    <row r="5" spans="1:8" x14ac:dyDescent="0.3">
      <c r="A5" s="6">
        <v>2.5</v>
      </c>
      <c r="B5" s="6">
        <v>31</v>
      </c>
      <c r="C5" s="6">
        <v>0</v>
      </c>
      <c r="D5" s="6">
        <v>0</v>
      </c>
      <c r="E5" s="6">
        <v>472</v>
      </c>
      <c r="F5" s="29">
        <v>320.91000000000003</v>
      </c>
      <c r="G5" s="47">
        <f t="shared" si="0"/>
        <v>6.1630218687872764</v>
      </c>
      <c r="H5" s="4">
        <f t="shared" si="1"/>
        <v>2.5</v>
      </c>
    </row>
    <row r="6" spans="1:8" x14ac:dyDescent="0.3">
      <c r="A6" s="6">
        <v>3.5</v>
      </c>
      <c r="B6" s="6">
        <v>11</v>
      </c>
      <c r="C6" s="6">
        <v>0</v>
      </c>
      <c r="D6" s="6">
        <v>0</v>
      </c>
      <c r="E6" s="6">
        <v>293</v>
      </c>
      <c r="F6" s="29">
        <v>100.71</v>
      </c>
      <c r="G6" s="47">
        <f t="shared" si="0"/>
        <v>3.6184210526315788</v>
      </c>
      <c r="H6" s="4">
        <f t="shared" si="1"/>
        <v>3.5</v>
      </c>
    </row>
    <row r="7" spans="1:8" x14ac:dyDescent="0.3">
      <c r="A7" s="6">
        <v>4.5</v>
      </c>
      <c r="B7" s="6">
        <v>19</v>
      </c>
      <c r="C7" s="6">
        <v>1</v>
      </c>
      <c r="D7" s="6">
        <v>0</v>
      </c>
      <c r="E7" s="6">
        <v>339</v>
      </c>
      <c r="F7" s="29">
        <v>80.06</v>
      </c>
      <c r="G7" s="47">
        <f t="shared" si="0"/>
        <v>5.5710306406685239</v>
      </c>
      <c r="H7" s="4">
        <f t="shared" si="1"/>
        <v>4.5</v>
      </c>
    </row>
    <row r="8" spans="1:8" x14ac:dyDescent="0.3">
      <c r="A8" s="6">
        <v>5.5</v>
      </c>
      <c r="B8" s="6">
        <v>9</v>
      </c>
      <c r="C8" s="6">
        <v>1</v>
      </c>
      <c r="D8" s="6">
        <v>0</v>
      </c>
      <c r="E8" s="6">
        <v>327</v>
      </c>
      <c r="F8" s="29">
        <v>109.99</v>
      </c>
      <c r="G8" s="47">
        <f t="shared" si="0"/>
        <v>2.9673590504451037</v>
      </c>
      <c r="H8" s="4">
        <f t="shared" si="1"/>
        <v>5.5</v>
      </c>
    </row>
    <row r="9" spans="1:8" x14ac:dyDescent="0.3">
      <c r="A9" s="6">
        <v>6.5</v>
      </c>
      <c r="B9" s="6">
        <v>10</v>
      </c>
      <c r="C9" s="6">
        <v>0</v>
      </c>
      <c r="D9" s="6">
        <v>1</v>
      </c>
      <c r="E9" s="6">
        <v>395</v>
      </c>
      <c r="F9" s="29">
        <v>105.41</v>
      </c>
      <c r="G9" s="47">
        <f t="shared" si="0"/>
        <v>2.7093596059113301</v>
      </c>
      <c r="H9" s="4">
        <f t="shared" si="1"/>
        <v>6.5</v>
      </c>
    </row>
    <row r="10" spans="1:8" x14ac:dyDescent="0.3">
      <c r="A10" s="6">
        <v>7.5</v>
      </c>
      <c r="B10" s="6">
        <v>6</v>
      </c>
      <c r="C10" s="6">
        <v>0</v>
      </c>
      <c r="D10" s="6">
        <v>0</v>
      </c>
      <c r="E10" s="6">
        <v>323</v>
      </c>
      <c r="F10" s="29">
        <v>127.2</v>
      </c>
      <c r="G10" s="47">
        <f t="shared" si="0"/>
        <v>1.8237082066869301</v>
      </c>
      <c r="H10" s="4">
        <f t="shared" si="1"/>
        <v>7.5</v>
      </c>
    </row>
    <row r="11" spans="1:8" x14ac:dyDescent="0.3">
      <c r="A11" s="6">
        <v>8.5</v>
      </c>
      <c r="B11" s="6">
        <v>10</v>
      </c>
      <c r="C11" s="6">
        <v>0</v>
      </c>
      <c r="D11" s="6">
        <v>0</v>
      </c>
      <c r="E11" s="6">
        <v>293</v>
      </c>
      <c r="F11" s="29">
        <v>88.86</v>
      </c>
      <c r="G11" s="47">
        <f t="shared" si="0"/>
        <v>3.3003300330033003</v>
      </c>
      <c r="H11" s="4">
        <f t="shared" si="1"/>
        <v>8.5</v>
      </c>
    </row>
    <row r="12" spans="1:8" x14ac:dyDescent="0.3">
      <c r="A12" s="6">
        <v>9.5</v>
      </c>
      <c r="B12" s="6">
        <v>11</v>
      </c>
      <c r="C12" s="6">
        <v>0</v>
      </c>
      <c r="D12" s="6">
        <v>0</v>
      </c>
      <c r="E12" s="6">
        <v>332</v>
      </c>
      <c r="F12" s="29">
        <v>150.35</v>
      </c>
      <c r="G12" s="47">
        <f t="shared" si="0"/>
        <v>3.2069970845481048</v>
      </c>
      <c r="H12" s="4">
        <f t="shared" si="1"/>
        <v>9.5</v>
      </c>
    </row>
    <row r="13" spans="1:8" x14ac:dyDescent="0.3">
      <c r="A13" s="6">
        <v>10.5</v>
      </c>
      <c r="B13" s="6">
        <v>9</v>
      </c>
      <c r="C13" s="6">
        <v>0</v>
      </c>
      <c r="D13" s="6">
        <v>0</v>
      </c>
      <c r="E13" s="6">
        <v>324</v>
      </c>
      <c r="F13" s="29">
        <v>69.819999999999993</v>
      </c>
      <c r="G13" s="47">
        <f t="shared" si="0"/>
        <v>2.7027027027027026</v>
      </c>
      <c r="H13" s="4">
        <f t="shared" si="1"/>
        <v>10.5</v>
      </c>
    </row>
    <row r="14" spans="1:8" x14ac:dyDescent="0.3">
      <c r="A14" s="6">
        <v>11.5</v>
      </c>
      <c r="B14" s="6">
        <v>7</v>
      </c>
      <c r="C14" s="6">
        <v>0</v>
      </c>
      <c r="D14" s="6">
        <v>0</v>
      </c>
      <c r="E14" s="6">
        <v>347</v>
      </c>
      <c r="F14" s="29">
        <v>118.3</v>
      </c>
      <c r="G14" s="47">
        <f t="shared" si="0"/>
        <v>1.9774011299435028</v>
      </c>
      <c r="H14" s="4">
        <f t="shared" si="1"/>
        <v>11.5</v>
      </c>
    </row>
    <row r="15" spans="1:8" x14ac:dyDescent="0.3">
      <c r="A15" s="6">
        <v>12.5</v>
      </c>
      <c r="B15" s="6">
        <v>13</v>
      </c>
      <c r="C15" s="6">
        <v>0</v>
      </c>
      <c r="D15" s="6">
        <v>2</v>
      </c>
      <c r="E15" s="6">
        <v>418</v>
      </c>
      <c r="F15" s="29">
        <v>193.12</v>
      </c>
      <c r="G15" s="47">
        <f t="shared" si="0"/>
        <v>3.464203233256351</v>
      </c>
      <c r="H15" s="4">
        <f t="shared" si="1"/>
        <v>12.5</v>
      </c>
    </row>
    <row r="16" spans="1:8" x14ac:dyDescent="0.3">
      <c r="A16" s="6">
        <v>13.5</v>
      </c>
      <c r="B16" s="6">
        <v>17</v>
      </c>
      <c r="C16" s="6">
        <v>0</v>
      </c>
      <c r="D16" s="6">
        <v>1</v>
      </c>
      <c r="E16" s="6">
        <v>401</v>
      </c>
      <c r="F16" s="29">
        <v>104.36</v>
      </c>
      <c r="G16" s="47">
        <f t="shared" si="0"/>
        <v>4.2959427207637235</v>
      </c>
      <c r="H16" s="4">
        <f t="shared" si="1"/>
        <v>13.5</v>
      </c>
    </row>
    <row r="17" spans="1:8" x14ac:dyDescent="0.3">
      <c r="A17" s="6">
        <v>14.5</v>
      </c>
      <c r="B17" s="6">
        <v>9</v>
      </c>
      <c r="C17" s="6">
        <v>0</v>
      </c>
      <c r="D17" s="6">
        <v>2</v>
      </c>
      <c r="E17" s="6">
        <v>316</v>
      </c>
      <c r="F17" s="29">
        <v>77.67</v>
      </c>
      <c r="G17" s="47">
        <f t="shared" si="0"/>
        <v>3.3639143730886851</v>
      </c>
      <c r="H17" s="4">
        <f t="shared" si="1"/>
        <v>14.5</v>
      </c>
    </row>
    <row r="18" spans="1:8" x14ac:dyDescent="0.3">
      <c r="A18" s="6">
        <v>15.5</v>
      </c>
      <c r="B18" s="6">
        <v>14</v>
      </c>
      <c r="C18" s="6">
        <v>3</v>
      </c>
      <c r="D18" s="6">
        <v>1</v>
      </c>
      <c r="E18" s="6">
        <v>357</v>
      </c>
      <c r="F18" s="29">
        <v>48.76</v>
      </c>
      <c r="G18" s="47">
        <f t="shared" si="0"/>
        <v>4.8</v>
      </c>
      <c r="H18" s="4">
        <f t="shared" si="1"/>
        <v>15.5</v>
      </c>
    </row>
    <row r="19" spans="1:8" x14ac:dyDescent="0.3">
      <c r="A19" s="6">
        <v>16.5</v>
      </c>
      <c r="B19" s="6">
        <v>14</v>
      </c>
      <c r="C19" s="6">
        <v>1</v>
      </c>
      <c r="D19" s="6">
        <v>1</v>
      </c>
      <c r="E19" s="6">
        <v>440</v>
      </c>
      <c r="F19" s="29">
        <v>64.61</v>
      </c>
      <c r="G19" s="47">
        <f t="shared" si="0"/>
        <v>3.5087719298245612</v>
      </c>
      <c r="H19" s="4">
        <f t="shared" si="1"/>
        <v>16.5</v>
      </c>
    </row>
    <row r="20" spans="1:8" x14ac:dyDescent="0.3">
      <c r="A20" s="6">
        <v>17.5</v>
      </c>
      <c r="B20" s="6">
        <v>17</v>
      </c>
      <c r="C20" s="6">
        <v>1</v>
      </c>
      <c r="D20" s="6">
        <v>0</v>
      </c>
      <c r="E20" s="6">
        <v>446</v>
      </c>
      <c r="F20" s="29">
        <v>53.04</v>
      </c>
      <c r="G20" s="47">
        <f t="shared" si="0"/>
        <v>3.8793103448275863</v>
      </c>
      <c r="H20" s="4">
        <f t="shared" si="1"/>
        <v>17.5</v>
      </c>
    </row>
    <row r="21" spans="1:8" x14ac:dyDescent="0.3">
      <c r="A21" s="6">
        <v>18.5</v>
      </c>
      <c r="B21" s="6">
        <v>19</v>
      </c>
      <c r="C21" s="6">
        <v>2</v>
      </c>
      <c r="D21" s="6">
        <v>1</v>
      </c>
      <c r="E21" s="6">
        <v>291</v>
      </c>
      <c r="F21" s="29">
        <v>62.77</v>
      </c>
      <c r="G21" s="47">
        <f t="shared" si="0"/>
        <v>7.0287539936102235</v>
      </c>
      <c r="H21" s="4">
        <f t="shared" si="1"/>
        <v>18.5</v>
      </c>
    </row>
    <row r="22" spans="1:8" x14ac:dyDescent="0.3">
      <c r="A22" s="6">
        <v>19.5</v>
      </c>
      <c r="B22" s="6">
        <v>30</v>
      </c>
      <c r="C22" s="6">
        <v>5</v>
      </c>
      <c r="D22" s="6">
        <v>3</v>
      </c>
      <c r="E22" s="6">
        <v>576</v>
      </c>
      <c r="F22" s="29">
        <v>75.39</v>
      </c>
      <c r="G22" s="47">
        <f t="shared" si="0"/>
        <v>6.1889250814332248</v>
      </c>
      <c r="H22" s="4">
        <f t="shared" si="1"/>
        <v>19.5</v>
      </c>
    </row>
    <row r="23" spans="1:8" x14ac:dyDescent="0.3">
      <c r="A23" s="6">
        <v>20.5</v>
      </c>
      <c r="B23" s="6">
        <v>18</v>
      </c>
      <c r="C23" s="6">
        <v>2</v>
      </c>
      <c r="D23" s="6">
        <v>2</v>
      </c>
      <c r="E23" s="6">
        <v>464</v>
      </c>
      <c r="F23" s="29">
        <v>58.79</v>
      </c>
      <c r="G23" s="47">
        <f t="shared" si="0"/>
        <v>4.5267489711934159</v>
      </c>
      <c r="H23" s="4">
        <f t="shared" si="1"/>
        <v>20.5</v>
      </c>
    </row>
    <row r="24" spans="1:8" x14ac:dyDescent="0.3">
      <c r="A24" s="6">
        <v>21.5</v>
      </c>
      <c r="B24" s="6">
        <v>17</v>
      </c>
      <c r="C24" s="6">
        <v>0</v>
      </c>
      <c r="D24" s="6">
        <v>1</v>
      </c>
      <c r="E24" s="6">
        <v>303</v>
      </c>
      <c r="F24" s="29">
        <v>64.55</v>
      </c>
      <c r="G24" s="47">
        <f t="shared" si="0"/>
        <v>5.6074766355140184</v>
      </c>
      <c r="H24" s="4">
        <f t="shared" si="1"/>
        <v>21.5</v>
      </c>
    </row>
    <row r="25" spans="1:8" x14ac:dyDescent="0.3">
      <c r="A25" s="6">
        <v>22.5</v>
      </c>
      <c r="B25" s="6">
        <v>16</v>
      </c>
      <c r="C25" s="6">
        <v>3</v>
      </c>
      <c r="D25" s="6">
        <v>0</v>
      </c>
      <c r="E25" s="6">
        <v>331</v>
      </c>
      <c r="F25" s="29">
        <v>78.010000000000005</v>
      </c>
      <c r="G25" s="47">
        <f t="shared" si="0"/>
        <v>5.4285714285714288</v>
      </c>
      <c r="H25" s="4">
        <f t="shared" si="1"/>
        <v>22.5</v>
      </c>
    </row>
    <row r="26" spans="1:8" x14ac:dyDescent="0.3">
      <c r="A26" s="6">
        <v>23.5</v>
      </c>
      <c r="B26" s="6">
        <v>13</v>
      </c>
      <c r="C26" s="6">
        <v>1</v>
      </c>
      <c r="D26" s="6">
        <v>1</v>
      </c>
      <c r="E26" s="6">
        <v>303</v>
      </c>
      <c r="F26" s="29">
        <v>126.61</v>
      </c>
      <c r="G26" s="47">
        <f t="shared" si="0"/>
        <v>4.716981132075472</v>
      </c>
      <c r="H26" s="4">
        <f t="shared" si="1"/>
        <v>23.5</v>
      </c>
    </row>
    <row r="27" spans="1:8" x14ac:dyDescent="0.3">
      <c r="A27" s="6">
        <v>24.5</v>
      </c>
      <c r="B27" s="6">
        <v>11</v>
      </c>
      <c r="C27" s="6">
        <v>0</v>
      </c>
      <c r="D27" s="6">
        <v>2</v>
      </c>
      <c r="E27" s="6">
        <v>325</v>
      </c>
      <c r="F27" s="29">
        <v>134.81</v>
      </c>
      <c r="G27" s="47">
        <f t="shared" si="0"/>
        <v>3.8461538461538463</v>
      </c>
      <c r="H27" s="4">
        <f t="shared" si="1"/>
        <v>24.5</v>
      </c>
    </row>
    <row r="28" spans="1:8" x14ac:dyDescent="0.3">
      <c r="A28" s="6">
        <v>25.5</v>
      </c>
      <c r="B28" s="6">
        <v>13</v>
      </c>
      <c r="C28" s="6">
        <v>1</v>
      </c>
      <c r="D28" s="6">
        <v>0</v>
      </c>
      <c r="E28" s="6">
        <v>320</v>
      </c>
      <c r="F28" s="29">
        <v>140.4</v>
      </c>
      <c r="G28" s="47">
        <f t="shared" si="0"/>
        <v>4.1916167664670656</v>
      </c>
      <c r="H28" s="4">
        <f t="shared" si="1"/>
        <v>25.5</v>
      </c>
    </row>
    <row r="29" spans="1:8" x14ac:dyDescent="0.3">
      <c r="A29" s="6">
        <v>26.5</v>
      </c>
      <c r="B29" s="6">
        <v>14</v>
      </c>
      <c r="C29" s="6">
        <v>0</v>
      </c>
      <c r="D29" s="6">
        <v>1</v>
      </c>
      <c r="E29" s="6">
        <v>309</v>
      </c>
      <c r="F29" s="29">
        <v>130.5</v>
      </c>
      <c r="G29" s="47">
        <f t="shared" si="0"/>
        <v>4.6296296296296298</v>
      </c>
      <c r="H29" s="4">
        <f t="shared" si="1"/>
        <v>26.5</v>
      </c>
    </row>
    <row r="30" spans="1:8" x14ac:dyDescent="0.3">
      <c r="A30" s="6">
        <v>27.5</v>
      </c>
      <c r="B30" s="6">
        <v>15</v>
      </c>
      <c r="C30" s="6">
        <v>1</v>
      </c>
      <c r="D30" s="6">
        <v>1</v>
      </c>
      <c r="E30" s="6">
        <v>325</v>
      </c>
      <c r="F30" s="29">
        <v>171.29</v>
      </c>
      <c r="G30" s="47">
        <f t="shared" si="0"/>
        <v>4.9707602339181287</v>
      </c>
      <c r="H30" s="4">
        <f t="shared" si="1"/>
        <v>27.5</v>
      </c>
    </row>
    <row r="31" spans="1:8" x14ac:dyDescent="0.3">
      <c r="A31" s="6">
        <v>28.5</v>
      </c>
      <c r="B31" s="6">
        <v>7</v>
      </c>
      <c r="C31" s="6">
        <v>0</v>
      </c>
      <c r="D31" s="6">
        <v>1</v>
      </c>
      <c r="E31" s="6">
        <v>317</v>
      </c>
      <c r="F31" s="29">
        <v>146.03</v>
      </c>
      <c r="G31" s="47">
        <f t="shared" si="0"/>
        <v>2.4615384615384617</v>
      </c>
      <c r="H31" s="4">
        <f t="shared" si="1"/>
        <v>28.5</v>
      </c>
    </row>
    <row r="32" spans="1:8" x14ac:dyDescent="0.3">
      <c r="A32" s="6">
        <v>29.5</v>
      </c>
      <c r="B32" s="6">
        <v>16</v>
      </c>
      <c r="C32" s="6">
        <v>0</v>
      </c>
      <c r="D32" s="6">
        <v>0</v>
      </c>
      <c r="E32" s="6">
        <v>418</v>
      </c>
      <c r="F32" s="29">
        <v>204.06</v>
      </c>
      <c r="G32" s="47">
        <f t="shared" si="0"/>
        <v>3.6866359447004609</v>
      </c>
      <c r="H32" s="4">
        <f t="shared" si="1"/>
        <v>29.5</v>
      </c>
    </row>
    <row r="33" spans="1:8" x14ac:dyDescent="0.3">
      <c r="A33" s="6">
        <v>30.5</v>
      </c>
      <c r="B33" s="6">
        <v>7</v>
      </c>
      <c r="C33" s="6">
        <v>0</v>
      </c>
      <c r="D33" s="6">
        <v>0</v>
      </c>
      <c r="E33" s="6">
        <v>317</v>
      </c>
      <c r="F33" s="29">
        <v>224.61</v>
      </c>
      <c r="G33" s="47">
        <f t="shared" si="0"/>
        <v>2.1604938271604937</v>
      </c>
      <c r="H33" s="4">
        <f t="shared" si="1"/>
        <v>30.5</v>
      </c>
    </row>
    <row r="34" spans="1:8" x14ac:dyDescent="0.3">
      <c r="A34" s="6">
        <v>31.5</v>
      </c>
      <c r="B34" s="6">
        <v>16</v>
      </c>
      <c r="C34" s="6">
        <v>1</v>
      </c>
      <c r="D34" s="6">
        <v>0</v>
      </c>
      <c r="E34" s="6">
        <v>399</v>
      </c>
      <c r="F34" s="29">
        <v>184.66</v>
      </c>
      <c r="G34" s="47">
        <f t="shared" si="0"/>
        <v>4.0865384615384617</v>
      </c>
      <c r="H34" s="4">
        <f t="shared" si="1"/>
        <v>31.5</v>
      </c>
    </row>
    <row r="35" spans="1:8" x14ac:dyDescent="0.3">
      <c r="A35" s="6">
        <v>32.5</v>
      </c>
      <c r="B35" s="6">
        <v>13</v>
      </c>
      <c r="C35" s="6">
        <v>0</v>
      </c>
      <c r="D35" s="6">
        <v>0</v>
      </c>
      <c r="E35" s="6">
        <v>311</v>
      </c>
      <c r="F35" s="29">
        <v>216.73</v>
      </c>
      <c r="G35" s="47">
        <f t="shared" si="0"/>
        <v>4.0123456790123457</v>
      </c>
      <c r="H35" s="4">
        <f t="shared" si="1"/>
        <v>32.5</v>
      </c>
    </row>
    <row r="36" spans="1:8" x14ac:dyDescent="0.3">
      <c r="A36" s="6">
        <v>33.5</v>
      </c>
      <c r="B36" s="6">
        <v>13</v>
      </c>
      <c r="C36" s="6">
        <v>1</v>
      </c>
      <c r="D36" s="6">
        <v>0</v>
      </c>
      <c r="E36" s="6">
        <v>322</v>
      </c>
      <c r="F36" s="29">
        <v>161.13</v>
      </c>
      <c r="G36" s="47">
        <f t="shared" si="0"/>
        <v>4.166666666666667</v>
      </c>
      <c r="H36" s="4">
        <f t="shared" si="1"/>
        <v>33.5</v>
      </c>
    </row>
    <row r="37" spans="1:8" x14ac:dyDescent="0.3">
      <c r="A37" s="6">
        <v>34.5</v>
      </c>
      <c r="B37" s="6">
        <v>13</v>
      </c>
      <c r="C37" s="6">
        <v>0</v>
      </c>
      <c r="D37" s="6">
        <v>1</v>
      </c>
      <c r="E37" s="6">
        <v>395</v>
      </c>
      <c r="F37" s="29">
        <v>97.56</v>
      </c>
      <c r="G37" s="47">
        <f t="shared" si="0"/>
        <v>3.4229828850855744</v>
      </c>
      <c r="H37" s="4">
        <f t="shared" si="1"/>
        <v>34.5</v>
      </c>
    </row>
    <row r="38" spans="1:8" x14ac:dyDescent="0.3">
      <c r="A38" s="6">
        <v>35.5</v>
      </c>
      <c r="B38" s="6">
        <v>15</v>
      </c>
      <c r="C38" s="6">
        <v>0</v>
      </c>
      <c r="D38" s="6">
        <v>1</v>
      </c>
      <c r="E38" s="6">
        <v>334</v>
      </c>
      <c r="F38" s="29">
        <v>80.17</v>
      </c>
      <c r="G38" s="47">
        <f t="shared" si="0"/>
        <v>4.5714285714285712</v>
      </c>
      <c r="H38" s="4">
        <f t="shared" si="1"/>
        <v>35.5</v>
      </c>
    </row>
    <row r="39" spans="1:8" x14ac:dyDescent="0.3">
      <c r="A39" s="6">
        <v>36.5</v>
      </c>
      <c r="B39" s="6">
        <v>7</v>
      </c>
      <c r="C39" s="6">
        <v>3</v>
      </c>
      <c r="D39" s="6">
        <v>0</v>
      </c>
      <c r="E39" s="6">
        <v>355</v>
      </c>
      <c r="F39" s="29">
        <v>123.09</v>
      </c>
      <c r="G39" s="47">
        <f t="shared" si="0"/>
        <v>2.7397260273972601</v>
      </c>
      <c r="H39" s="4">
        <f t="shared" si="1"/>
        <v>36.5</v>
      </c>
    </row>
    <row r="40" spans="1:8" x14ac:dyDescent="0.3">
      <c r="A40" s="6">
        <v>37.5</v>
      </c>
      <c r="B40" s="6">
        <v>4</v>
      </c>
      <c r="C40" s="6">
        <v>0</v>
      </c>
      <c r="D40" s="6">
        <v>0</v>
      </c>
      <c r="E40" s="6">
        <v>332</v>
      </c>
      <c r="F40" s="29">
        <v>98.47</v>
      </c>
      <c r="G40" s="47">
        <f t="shared" si="0"/>
        <v>1.1904761904761905</v>
      </c>
      <c r="H40" s="4">
        <f t="shared" si="1"/>
        <v>37.5</v>
      </c>
    </row>
    <row r="41" spans="1:8" x14ac:dyDescent="0.3">
      <c r="A41" s="6">
        <v>38.5</v>
      </c>
      <c r="B41" s="6">
        <v>8</v>
      </c>
      <c r="C41" s="6">
        <v>4</v>
      </c>
      <c r="D41" s="6">
        <v>2</v>
      </c>
      <c r="E41" s="6">
        <v>327</v>
      </c>
      <c r="F41" s="29">
        <v>91.98</v>
      </c>
      <c r="G41" s="47">
        <f t="shared" si="0"/>
        <v>4.1055718475073313</v>
      </c>
      <c r="H41" s="4">
        <f t="shared" si="1"/>
        <v>38.5</v>
      </c>
    </row>
    <row r="42" spans="1:8" x14ac:dyDescent="0.3">
      <c r="A42" s="6">
        <v>39.5</v>
      </c>
      <c r="B42" s="6">
        <v>10</v>
      </c>
      <c r="C42" s="6">
        <v>0</v>
      </c>
      <c r="D42" s="6">
        <v>1</v>
      </c>
      <c r="E42" s="6">
        <v>313</v>
      </c>
      <c r="F42" s="29">
        <v>142.08000000000001</v>
      </c>
      <c r="G42" s="47">
        <f t="shared" si="0"/>
        <v>3.3950617283950617</v>
      </c>
      <c r="H42" s="4">
        <f t="shared" si="1"/>
        <v>39.5</v>
      </c>
    </row>
    <row r="43" spans="1:8" x14ac:dyDescent="0.3">
      <c r="A43" s="6">
        <v>40.5</v>
      </c>
      <c r="B43" s="6">
        <v>14</v>
      </c>
      <c r="C43" s="6">
        <v>0</v>
      </c>
      <c r="D43" s="6">
        <v>0</v>
      </c>
      <c r="E43" s="6">
        <v>342</v>
      </c>
      <c r="F43" s="29">
        <v>71.430000000000007</v>
      </c>
      <c r="G43" s="47">
        <f t="shared" si="0"/>
        <v>3.9325842696629212</v>
      </c>
      <c r="H43" s="4">
        <f t="shared" si="1"/>
        <v>40.5</v>
      </c>
    </row>
    <row r="44" spans="1:8" x14ac:dyDescent="0.3">
      <c r="A44" s="8">
        <v>41.5</v>
      </c>
      <c r="B44" s="9">
        <v>15</v>
      </c>
      <c r="C44" s="9">
        <v>0</v>
      </c>
      <c r="D44" s="9">
        <v>0</v>
      </c>
      <c r="E44" s="9">
        <v>324</v>
      </c>
      <c r="F44" s="30">
        <v>73.959999999999994</v>
      </c>
      <c r="G44" s="47">
        <f t="shared" si="0"/>
        <v>4.4247787610619467</v>
      </c>
      <c r="H44" s="4">
        <f t="shared" si="1"/>
        <v>41.5</v>
      </c>
    </row>
    <row r="45" spans="1:8" x14ac:dyDescent="0.3">
      <c r="A45" s="8">
        <v>42.5</v>
      </c>
      <c r="B45" s="9">
        <v>6</v>
      </c>
      <c r="C45" s="9">
        <v>1</v>
      </c>
      <c r="D45" s="9">
        <v>1</v>
      </c>
      <c r="E45" s="9">
        <v>375</v>
      </c>
      <c r="F45" s="30">
        <v>163.68</v>
      </c>
      <c r="G45" s="47">
        <f t="shared" si="0"/>
        <v>2.0887728459530028</v>
      </c>
      <c r="H45" s="4">
        <f t="shared" si="1"/>
        <v>42.5</v>
      </c>
    </row>
    <row r="46" spans="1:8" x14ac:dyDescent="0.3">
      <c r="A46" s="8">
        <v>43.5</v>
      </c>
      <c r="B46" s="9">
        <v>10</v>
      </c>
      <c r="C46" s="9">
        <v>0</v>
      </c>
      <c r="D46" s="9">
        <v>0</v>
      </c>
      <c r="E46" s="9">
        <v>327</v>
      </c>
      <c r="F46" s="30">
        <v>161.63</v>
      </c>
      <c r="G46" s="47">
        <f t="shared" si="0"/>
        <v>2.9673590504451037</v>
      </c>
      <c r="H46" s="4">
        <f t="shared" si="1"/>
        <v>43.5</v>
      </c>
    </row>
    <row r="47" spans="1:8" x14ac:dyDescent="0.3">
      <c r="A47" s="8">
        <v>45</v>
      </c>
      <c r="B47" s="9">
        <v>6</v>
      </c>
      <c r="C47" s="9">
        <v>0</v>
      </c>
      <c r="D47" s="9">
        <v>0</v>
      </c>
      <c r="E47" s="9">
        <v>337</v>
      </c>
      <c r="F47" s="30">
        <v>86.58</v>
      </c>
      <c r="G47" s="47">
        <f t="shared" si="0"/>
        <v>1.749271137026239</v>
      </c>
      <c r="H47" s="4">
        <f t="shared" si="1"/>
        <v>45</v>
      </c>
    </row>
    <row r="48" spans="1:8" x14ac:dyDescent="0.3">
      <c r="A48" s="8">
        <v>46.5</v>
      </c>
      <c r="B48" s="9">
        <v>12</v>
      </c>
      <c r="C48" s="9">
        <v>0</v>
      </c>
      <c r="D48" s="9">
        <v>0</v>
      </c>
      <c r="E48" s="9">
        <v>347</v>
      </c>
      <c r="F48" s="30">
        <v>121.21</v>
      </c>
      <c r="G48" s="47">
        <f t="shared" si="0"/>
        <v>3.3426183844011144</v>
      </c>
      <c r="H48" s="4">
        <f t="shared" si="1"/>
        <v>46.5</v>
      </c>
    </row>
    <row r="49" spans="1:8" x14ac:dyDescent="0.3">
      <c r="A49" s="8">
        <v>47.5</v>
      </c>
      <c r="B49" s="9">
        <v>7</v>
      </c>
      <c r="C49" s="9">
        <v>0</v>
      </c>
      <c r="D49" s="9">
        <v>0</v>
      </c>
      <c r="E49" s="9">
        <v>352</v>
      </c>
      <c r="F49" s="30">
        <v>175.05</v>
      </c>
      <c r="G49" s="47">
        <f t="shared" si="0"/>
        <v>1.9498607242339834</v>
      </c>
      <c r="H49" s="4">
        <f t="shared" si="1"/>
        <v>47.5</v>
      </c>
    </row>
    <row r="50" spans="1:8" x14ac:dyDescent="0.3">
      <c r="A50" s="8">
        <v>48.5</v>
      </c>
      <c r="B50" s="9">
        <v>15</v>
      </c>
      <c r="C50" s="9">
        <v>0</v>
      </c>
      <c r="D50" s="9">
        <v>0</v>
      </c>
      <c r="E50" s="9">
        <v>324</v>
      </c>
      <c r="F50" s="30">
        <v>119.76</v>
      </c>
      <c r="G50" s="47">
        <f t="shared" si="0"/>
        <v>4.4247787610619467</v>
      </c>
      <c r="H50" s="4">
        <f t="shared" si="1"/>
        <v>48.5</v>
      </c>
    </row>
    <row r="51" spans="1:8" x14ac:dyDescent="0.3">
      <c r="A51" s="8">
        <v>49.5</v>
      </c>
      <c r="B51" s="9">
        <v>9</v>
      </c>
      <c r="C51" s="9">
        <v>0</v>
      </c>
      <c r="D51" s="9">
        <v>0</v>
      </c>
      <c r="E51" s="9">
        <v>334</v>
      </c>
      <c r="F51" s="30">
        <v>135.96</v>
      </c>
      <c r="G51" s="47">
        <f t="shared" si="0"/>
        <v>2.6239067055393588</v>
      </c>
      <c r="H51" s="4">
        <f t="shared" si="1"/>
        <v>49.5</v>
      </c>
    </row>
    <row r="52" spans="1:8" x14ac:dyDescent="0.3">
      <c r="A52" s="8">
        <v>50.5</v>
      </c>
      <c r="B52" s="9">
        <v>10</v>
      </c>
      <c r="C52" s="9">
        <v>1</v>
      </c>
      <c r="D52" s="9">
        <v>0</v>
      </c>
      <c r="E52" s="9">
        <v>346</v>
      </c>
      <c r="F52" s="30">
        <v>188.47</v>
      </c>
      <c r="G52" s="47">
        <f t="shared" si="0"/>
        <v>3.081232492997199</v>
      </c>
      <c r="H52" s="4">
        <f t="shared" si="1"/>
        <v>50.5</v>
      </c>
    </row>
    <row r="53" spans="1:8" x14ac:dyDescent="0.3">
      <c r="A53" s="8">
        <v>51.5</v>
      </c>
      <c r="B53" s="9">
        <v>10</v>
      </c>
      <c r="C53" s="9">
        <v>1</v>
      </c>
      <c r="D53" s="9">
        <v>0</v>
      </c>
      <c r="E53" s="9">
        <v>340</v>
      </c>
      <c r="F53" s="30">
        <v>153.41999999999999</v>
      </c>
      <c r="G53" s="47">
        <f t="shared" si="0"/>
        <v>3.133903133903134</v>
      </c>
      <c r="H53" s="4">
        <f t="shared" si="1"/>
        <v>51.5</v>
      </c>
    </row>
    <row r="54" spans="1:8" x14ac:dyDescent="0.3">
      <c r="A54" s="8">
        <v>52.5</v>
      </c>
      <c r="B54" s="9">
        <v>11</v>
      </c>
      <c r="C54" s="9">
        <v>0</v>
      </c>
      <c r="D54" s="9">
        <v>1</v>
      </c>
      <c r="E54" s="9">
        <v>340</v>
      </c>
      <c r="F54" s="30">
        <v>131.91</v>
      </c>
      <c r="G54" s="47">
        <f t="shared" si="0"/>
        <v>3.4090909090909092</v>
      </c>
      <c r="H54" s="4">
        <f t="shared" si="1"/>
        <v>52.5</v>
      </c>
    </row>
    <row r="55" spans="1:8" x14ac:dyDescent="0.3">
      <c r="A55" s="8">
        <v>53.5</v>
      </c>
      <c r="B55" s="9">
        <v>16</v>
      </c>
      <c r="C55" s="9">
        <v>0</v>
      </c>
      <c r="D55" s="9">
        <v>0</v>
      </c>
      <c r="E55" s="9">
        <v>343</v>
      </c>
      <c r="F55" s="30">
        <v>110.94</v>
      </c>
      <c r="G55" s="47">
        <f t="shared" si="0"/>
        <v>4.4568245125348191</v>
      </c>
      <c r="H55" s="4">
        <f t="shared" si="1"/>
        <v>53.5</v>
      </c>
    </row>
    <row r="56" spans="1:8" x14ac:dyDescent="0.3">
      <c r="A56" s="8">
        <v>54.5</v>
      </c>
      <c r="B56" s="9">
        <v>8</v>
      </c>
      <c r="C56" s="9">
        <v>3</v>
      </c>
      <c r="D56" s="9">
        <v>0</v>
      </c>
      <c r="E56" s="9">
        <v>318</v>
      </c>
      <c r="F56" s="30">
        <v>114.66</v>
      </c>
      <c r="G56" s="47">
        <f t="shared" si="0"/>
        <v>3.3434650455927053</v>
      </c>
      <c r="H56" s="4">
        <f t="shared" si="1"/>
        <v>54.5</v>
      </c>
    </row>
    <row r="57" spans="1:8" x14ac:dyDescent="0.3">
      <c r="A57" s="8">
        <v>55.5</v>
      </c>
      <c r="B57" s="9">
        <v>7</v>
      </c>
      <c r="C57" s="9">
        <v>1</v>
      </c>
      <c r="D57" s="9">
        <v>0</v>
      </c>
      <c r="E57" s="9">
        <v>344</v>
      </c>
      <c r="F57" s="30">
        <v>144.69</v>
      </c>
      <c r="G57" s="47">
        <f t="shared" si="0"/>
        <v>2.2727272727272729</v>
      </c>
      <c r="H57" s="4">
        <f t="shared" si="1"/>
        <v>55.5</v>
      </c>
    </row>
    <row r="58" spans="1:8" x14ac:dyDescent="0.3">
      <c r="A58" s="8">
        <v>56.5</v>
      </c>
      <c r="B58" s="9">
        <v>13</v>
      </c>
      <c r="C58" s="9">
        <v>0</v>
      </c>
      <c r="D58" s="9">
        <v>1</v>
      </c>
      <c r="E58" s="9">
        <v>330</v>
      </c>
      <c r="F58" s="30">
        <v>131.18</v>
      </c>
      <c r="G58" s="47">
        <f t="shared" si="0"/>
        <v>4.0697674418604652</v>
      </c>
      <c r="H58" s="4">
        <f t="shared" si="1"/>
        <v>56.5</v>
      </c>
    </row>
    <row r="59" spans="1:8" x14ac:dyDescent="0.3">
      <c r="A59" s="8">
        <v>57.5</v>
      </c>
      <c r="B59" s="9">
        <v>10</v>
      </c>
      <c r="C59" s="9">
        <v>0</v>
      </c>
      <c r="D59" s="9">
        <v>0</v>
      </c>
      <c r="E59" s="9">
        <v>326</v>
      </c>
      <c r="F59" s="30">
        <v>103.87</v>
      </c>
      <c r="G59" s="47">
        <f t="shared" si="0"/>
        <v>2.9761904761904763</v>
      </c>
      <c r="H59" s="4">
        <f t="shared" si="1"/>
        <v>57.5</v>
      </c>
    </row>
    <row r="60" spans="1:8" x14ac:dyDescent="0.3">
      <c r="A60" s="8">
        <v>59</v>
      </c>
      <c r="B60" s="9">
        <v>10</v>
      </c>
      <c r="C60" s="9">
        <v>0</v>
      </c>
      <c r="D60" s="9">
        <v>0</v>
      </c>
      <c r="E60" s="9">
        <v>318</v>
      </c>
      <c r="F60" s="30">
        <v>175.13</v>
      </c>
      <c r="G60" s="47">
        <f t="shared" si="0"/>
        <v>3.0487804878048781</v>
      </c>
      <c r="H60" s="4">
        <f t="shared" si="1"/>
        <v>59</v>
      </c>
    </row>
    <row r="61" spans="1:8" x14ac:dyDescent="0.3">
      <c r="A61" s="8">
        <v>60.5</v>
      </c>
      <c r="B61" s="9">
        <v>8</v>
      </c>
      <c r="C61" s="9">
        <v>0</v>
      </c>
      <c r="D61" s="9">
        <v>0</v>
      </c>
      <c r="E61" s="9">
        <v>307</v>
      </c>
      <c r="F61" s="30">
        <v>124.28</v>
      </c>
      <c r="G61" s="47">
        <f t="shared" si="0"/>
        <v>2.5396825396825395</v>
      </c>
      <c r="H61" s="4">
        <f t="shared" si="1"/>
        <v>60.5</v>
      </c>
    </row>
    <row r="62" spans="1:8" x14ac:dyDescent="0.3">
      <c r="A62" s="8">
        <v>61.5</v>
      </c>
      <c r="B62" s="9">
        <v>10</v>
      </c>
      <c r="C62" s="9">
        <v>0</v>
      </c>
      <c r="D62" s="9">
        <v>1</v>
      </c>
      <c r="E62" s="9">
        <v>364</v>
      </c>
      <c r="F62" s="30">
        <v>147.80000000000001</v>
      </c>
      <c r="G62" s="47">
        <f t="shared" si="0"/>
        <v>2.9333333333333331</v>
      </c>
      <c r="H62" s="4">
        <f t="shared" si="1"/>
        <v>61.5</v>
      </c>
    </row>
    <row r="63" spans="1:8" x14ac:dyDescent="0.3">
      <c r="A63" s="8">
        <v>62.5</v>
      </c>
      <c r="B63" s="9">
        <v>2</v>
      </c>
      <c r="C63" s="9">
        <v>0</v>
      </c>
      <c r="D63" s="9">
        <v>1</v>
      </c>
      <c r="E63" s="9">
        <v>309</v>
      </c>
      <c r="F63" s="30">
        <v>135.72999999999999</v>
      </c>
      <c r="G63" s="47">
        <f t="shared" si="0"/>
        <v>0.96153846153846156</v>
      </c>
      <c r="H63" s="4">
        <f t="shared" si="1"/>
        <v>62.5</v>
      </c>
    </row>
    <row r="64" spans="1:8" x14ac:dyDescent="0.3">
      <c r="A64" s="8">
        <v>63.5</v>
      </c>
      <c r="B64" s="9">
        <v>10</v>
      </c>
      <c r="C64" s="9">
        <v>0</v>
      </c>
      <c r="D64" s="9">
        <v>0</v>
      </c>
      <c r="E64" s="9">
        <v>319</v>
      </c>
      <c r="F64" s="30">
        <v>73.23</v>
      </c>
      <c r="G64" s="47">
        <f t="shared" si="0"/>
        <v>3.0395136778115504</v>
      </c>
      <c r="H64" s="4">
        <f t="shared" si="1"/>
        <v>63.5</v>
      </c>
    </row>
    <row r="65" spans="1:8" x14ac:dyDescent="0.3">
      <c r="A65" s="8">
        <v>64.5</v>
      </c>
      <c r="B65" s="9">
        <v>8</v>
      </c>
      <c r="C65" s="9">
        <v>0</v>
      </c>
      <c r="D65" s="9">
        <v>0</v>
      </c>
      <c r="E65" s="9">
        <v>347</v>
      </c>
      <c r="F65" s="30">
        <v>141.09</v>
      </c>
      <c r="G65" s="47">
        <f t="shared" si="0"/>
        <v>2.2535211267605635</v>
      </c>
      <c r="H65" s="4">
        <f t="shared" si="1"/>
        <v>64.5</v>
      </c>
    </row>
    <row r="66" spans="1:8" x14ac:dyDescent="0.3">
      <c r="A66" s="8">
        <v>65.5</v>
      </c>
      <c r="B66" s="9">
        <v>12</v>
      </c>
      <c r="C66" s="9">
        <v>0</v>
      </c>
      <c r="D66" s="9">
        <v>0</v>
      </c>
      <c r="E66" s="9">
        <v>309</v>
      </c>
      <c r="F66" s="30">
        <v>150.02000000000001</v>
      </c>
      <c r="G66" s="47">
        <f t="shared" si="0"/>
        <v>3.7383177570093458</v>
      </c>
      <c r="H66" s="4">
        <f t="shared" si="1"/>
        <v>65.5</v>
      </c>
    </row>
    <row r="67" spans="1:8" x14ac:dyDescent="0.3">
      <c r="A67" s="8">
        <v>66.5</v>
      </c>
      <c r="B67" s="9">
        <v>9</v>
      </c>
      <c r="C67" s="9">
        <v>0</v>
      </c>
      <c r="D67" s="9">
        <v>0</v>
      </c>
      <c r="E67" s="9">
        <v>341</v>
      </c>
      <c r="F67" s="30">
        <v>176.44</v>
      </c>
      <c r="G67" s="47">
        <f t="shared" si="0"/>
        <v>2.5714285714285716</v>
      </c>
      <c r="H67" s="4">
        <f t="shared" si="1"/>
        <v>66.5</v>
      </c>
    </row>
    <row r="68" spans="1:8" x14ac:dyDescent="0.3">
      <c r="A68" s="8">
        <v>67.5</v>
      </c>
      <c r="B68" s="9">
        <v>6</v>
      </c>
      <c r="C68" s="9">
        <v>0</v>
      </c>
      <c r="D68" s="9">
        <v>0</v>
      </c>
      <c r="E68" s="9">
        <v>356</v>
      </c>
      <c r="F68" s="30">
        <v>251.18</v>
      </c>
      <c r="G68" s="47">
        <f t="shared" ref="G68:G131" si="2">100*SUM(B68:D68)/SUM(B68:E68)</f>
        <v>1.6574585635359116</v>
      </c>
      <c r="H68" s="4">
        <f t="shared" ref="H68:H131" si="3">A68</f>
        <v>67.5</v>
      </c>
    </row>
    <row r="69" spans="1:8" x14ac:dyDescent="0.3">
      <c r="A69" s="8">
        <v>68.5</v>
      </c>
      <c r="B69" s="9">
        <v>11</v>
      </c>
      <c r="C69" s="9">
        <v>0</v>
      </c>
      <c r="D69" s="9">
        <v>0</v>
      </c>
      <c r="E69" s="9">
        <v>302</v>
      </c>
      <c r="F69" s="30">
        <v>271.55</v>
      </c>
      <c r="G69" s="47">
        <f t="shared" si="2"/>
        <v>3.5143769968051117</v>
      </c>
      <c r="H69" s="4">
        <f t="shared" si="3"/>
        <v>68.5</v>
      </c>
    </row>
    <row r="70" spans="1:8" x14ac:dyDescent="0.3">
      <c r="A70" s="8">
        <v>69.5</v>
      </c>
      <c r="B70" s="9">
        <v>10</v>
      </c>
      <c r="C70" s="9">
        <v>0</v>
      </c>
      <c r="D70" s="9">
        <v>0</v>
      </c>
      <c r="E70" s="9">
        <v>366</v>
      </c>
      <c r="F70" s="30">
        <v>210.19</v>
      </c>
      <c r="G70" s="47">
        <f t="shared" si="2"/>
        <v>2.6595744680851063</v>
      </c>
      <c r="H70" s="4">
        <f t="shared" si="3"/>
        <v>69.5</v>
      </c>
    </row>
    <row r="71" spans="1:8" x14ac:dyDescent="0.3">
      <c r="A71" s="8">
        <v>70.5</v>
      </c>
      <c r="B71" s="9">
        <v>14</v>
      </c>
      <c r="C71" s="9">
        <v>0</v>
      </c>
      <c r="D71" s="9">
        <v>1</v>
      </c>
      <c r="E71" s="9">
        <v>428</v>
      </c>
      <c r="F71" s="30">
        <v>91.55</v>
      </c>
      <c r="G71" s="47">
        <f t="shared" si="2"/>
        <v>3.386004514672686</v>
      </c>
      <c r="H71" s="4">
        <f t="shared" si="3"/>
        <v>70.5</v>
      </c>
    </row>
    <row r="72" spans="1:8" x14ac:dyDescent="0.3">
      <c r="A72" s="8">
        <v>71.5</v>
      </c>
      <c r="B72" s="9">
        <v>4</v>
      </c>
      <c r="C72" s="9">
        <v>1</v>
      </c>
      <c r="D72" s="9">
        <v>0</v>
      </c>
      <c r="E72" s="9">
        <v>141</v>
      </c>
      <c r="F72" s="30">
        <v>29.46</v>
      </c>
      <c r="G72" s="47">
        <f t="shared" si="2"/>
        <v>3.4246575342465753</v>
      </c>
      <c r="H72" s="4">
        <f t="shared" si="3"/>
        <v>71.5</v>
      </c>
    </row>
    <row r="73" spans="1:8" x14ac:dyDescent="0.3">
      <c r="A73" s="8">
        <v>72.5</v>
      </c>
      <c r="B73" s="9">
        <v>2</v>
      </c>
      <c r="C73" s="9">
        <v>0</v>
      </c>
      <c r="D73" s="9">
        <v>0</v>
      </c>
      <c r="E73" s="9">
        <v>221</v>
      </c>
      <c r="F73" s="30">
        <v>31.56</v>
      </c>
      <c r="G73" s="47">
        <f t="shared" si="2"/>
        <v>0.89686098654708524</v>
      </c>
      <c r="H73" s="4">
        <f t="shared" si="3"/>
        <v>72.5</v>
      </c>
    </row>
    <row r="74" spans="1:8" x14ac:dyDescent="0.3">
      <c r="A74" s="8">
        <v>73.5</v>
      </c>
      <c r="B74" s="9">
        <v>8</v>
      </c>
      <c r="C74" s="9">
        <v>0</v>
      </c>
      <c r="D74" s="9">
        <v>0</v>
      </c>
      <c r="E74" s="9">
        <v>220</v>
      </c>
      <c r="F74" s="30">
        <v>30.6</v>
      </c>
      <c r="G74" s="47">
        <f t="shared" si="2"/>
        <v>3.5087719298245612</v>
      </c>
      <c r="H74" s="4">
        <f t="shared" si="3"/>
        <v>73.5</v>
      </c>
    </row>
    <row r="75" spans="1:8" x14ac:dyDescent="0.3">
      <c r="A75" s="8">
        <v>74.5</v>
      </c>
      <c r="B75" s="9">
        <v>15</v>
      </c>
      <c r="C75" s="9">
        <v>0</v>
      </c>
      <c r="D75" s="9">
        <v>0</v>
      </c>
      <c r="E75" s="9">
        <v>310</v>
      </c>
      <c r="F75" s="30">
        <v>66.62</v>
      </c>
      <c r="G75" s="47">
        <f t="shared" si="2"/>
        <v>4.615384615384615</v>
      </c>
      <c r="H75" s="4">
        <f t="shared" si="3"/>
        <v>74.5</v>
      </c>
    </row>
    <row r="76" spans="1:8" x14ac:dyDescent="0.3">
      <c r="A76" s="8">
        <v>75.5</v>
      </c>
      <c r="B76" s="9">
        <v>23</v>
      </c>
      <c r="C76" s="9">
        <v>0</v>
      </c>
      <c r="D76" s="9">
        <v>0</v>
      </c>
      <c r="E76" s="9">
        <v>370</v>
      </c>
      <c r="F76" s="30">
        <v>162.32</v>
      </c>
      <c r="G76" s="47">
        <f t="shared" si="2"/>
        <v>5.8524173027989823</v>
      </c>
      <c r="H76" s="4">
        <f t="shared" si="3"/>
        <v>75.5</v>
      </c>
    </row>
    <row r="77" spans="1:8" x14ac:dyDescent="0.3">
      <c r="A77" s="8">
        <v>76.5</v>
      </c>
      <c r="B77" s="9">
        <v>17</v>
      </c>
      <c r="C77" s="9">
        <v>0</v>
      </c>
      <c r="D77" s="9">
        <v>0</v>
      </c>
      <c r="E77" s="9">
        <v>301</v>
      </c>
      <c r="F77" s="30">
        <v>66.05</v>
      </c>
      <c r="G77" s="47">
        <f t="shared" si="2"/>
        <v>5.3459119496855347</v>
      </c>
      <c r="H77" s="4">
        <f t="shared" si="3"/>
        <v>76.5</v>
      </c>
    </row>
    <row r="78" spans="1:8" x14ac:dyDescent="0.3">
      <c r="A78" s="8">
        <v>77.5</v>
      </c>
      <c r="B78" s="9">
        <v>7</v>
      </c>
      <c r="C78" s="9">
        <v>0</v>
      </c>
      <c r="D78" s="9">
        <v>0</v>
      </c>
      <c r="E78" s="9">
        <v>379</v>
      </c>
      <c r="F78" s="30">
        <v>98.8</v>
      </c>
      <c r="G78" s="47">
        <f t="shared" si="2"/>
        <v>1.8134715025906736</v>
      </c>
      <c r="H78" s="4">
        <f t="shared" si="3"/>
        <v>77.5</v>
      </c>
    </row>
    <row r="79" spans="1:8" x14ac:dyDescent="0.3">
      <c r="A79" s="8">
        <v>78.5</v>
      </c>
      <c r="B79" s="9">
        <v>7</v>
      </c>
      <c r="C79" s="9">
        <v>1</v>
      </c>
      <c r="D79" s="9">
        <v>0</v>
      </c>
      <c r="E79" s="9">
        <v>318</v>
      </c>
      <c r="F79" s="30">
        <v>101.14</v>
      </c>
      <c r="G79" s="47">
        <f t="shared" si="2"/>
        <v>2.4539877300613497</v>
      </c>
      <c r="H79" s="4">
        <f t="shared" si="3"/>
        <v>78.5</v>
      </c>
    </row>
    <row r="80" spans="1:8" x14ac:dyDescent="0.3">
      <c r="A80" s="8">
        <v>79.5</v>
      </c>
      <c r="B80" s="9">
        <v>14</v>
      </c>
      <c r="C80" s="9">
        <v>0</v>
      </c>
      <c r="D80" s="9">
        <v>0</v>
      </c>
      <c r="E80" s="9">
        <v>327</v>
      </c>
      <c r="F80" s="30">
        <v>74.099999999999994</v>
      </c>
      <c r="G80" s="47">
        <f t="shared" si="2"/>
        <v>4.1055718475073313</v>
      </c>
      <c r="H80" s="4">
        <f t="shared" si="3"/>
        <v>79.5</v>
      </c>
    </row>
    <row r="81" spans="1:8" x14ac:dyDescent="0.3">
      <c r="A81" s="8">
        <v>80.5</v>
      </c>
      <c r="B81" s="9">
        <v>12</v>
      </c>
      <c r="C81" s="9">
        <v>0</v>
      </c>
      <c r="D81" s="9">
        <v>0</v>
      </c>
      <c r="E81" s="9">
        <v>370</v>
      </c>
      <c r="F81" s="30">
        <v>84.94</v>
      </c>
      <c r="G81" s="47">
        <f t="shared" si="2"/>
        <v>3.1413612565445028</v>
      </c>
      <c r="H81" s="4">
        <f t="shared" si="3"/>
        <v>80.5</v>
      </c>
    </row>
    <row r="82" spans="1:8" x14ac:dyDescent="0.3">
      <c r="A82" s="8">
        <v>81.5</v>
      </c>
      <c r="B82" s="9">
        <v>6</v>
      </c>
      <c r="C82" s="9">
        <v>0</v>
      </c>
      <c r="D82" s="9">
        <v>0</v>
      </c>
      <c r="E82" s="9">
        <v>314</v>
      </c>
      <c r="F82" s="30">
        <v>93.91</v>
      </c>
      <c r="G82" s="47">
        <f t="shared" si="2"/>
        <v>1.875</v>
      </c>
      <c r="H82" s="4">
        <f t="shared" si="3"/>
        <v>81.5</v>
      </c>
    </row>
    <row r="83" spans="1:8" x14ac:dyDescent="0.3">
      <c r="A83" s="8">
        <v>82.5</v>
      </c>
      <c r="B83" s="9">
        <v>14</v>
      </c>
      <c r="C83" s="9">
        <v>0</v>
      </c>
      <c r="D83" s="9">
        <v>0</v>
      </c>
      <c r="E83" s="9">
        <v>311</v>
      </c>
      <c r="F83" s="30">
        <v>89.57</v>
      </c>
      <c r="G83" s="47">
        <f t="shared" si="2"/>
        <v>4.3076923076923075</v>
      </c>
      <c r="H83" s="4">
        <f t="shared" si="3"/>
        <v>82.5</v>
      </c>
    </row>
    <row r="84" spans="1:8" x14ac:dyDescent="0.3">
      <c r="A84" s="8">
        <v>83.5</v>
      </c>
      <c r="B84" s="9">
        <v>7</v>
      </c>
      <c r="C84" s="9">
        <v>0</v>
      </c>
      <c r="D84" s="9">
        <v>0</v>
      </c>
      <c r="E84" s="9">
        <v>327</v>
      </c>
      <c r="F84" s="30">
        <v>78.09</v>
      </c>
      <c r="G84" s="47">
        <f t="shared" si="2"/>
        <v>2.0958083832335328</v>
      </c>
      <c r="H84" s="4">
        <f t="shared" si="3"/>
        <v>83.5</v>
      </c>
    </row>
    <row r="85" spans="1:8" x14ac:dyDescent="0.3">
      <c r="A85" s="8">
        <v>84.5</v>
      </c>
      <c r="B85" s="9">
        <v>19</v>
      </c>
      <c r="C85" s="9">
        <v>0</v>
      </c>
      <c r="D85" s="9">
        <v>0</v>
      </c>
      <c r="E85" s="9">
        <v>302</v>
      </c>
      <c r="F85" s="30">
        <v>105.9</v>
      </c>
      <c r="G85" s="47">
        <f t="shared" si="2"/>
        <v>5.9190031152647977</v>
      </c>
      <c r="H85" s="4">
        <f t="shared" si="3"/>
        <v>84.5</v>
      </c>
    </row>
    <row r="86" spans="1:8" x14ac:dyDescent="0.3">
      <c r="A86" s="8">
        <v>85.5</v>
      </c>
      <c r="B86" s="9">
        <v>26</v>
      </c>
      <c r="C86" s="9">
        <v>0</v>
      </c>
      <c r="D86" s="9">
        <v>0</v>
      </c>
      <c r="E86" s="9">
        <v>322</v>
      </c>
      <c r="F86" s="30">
        <v>83.38</v>
      </c>
      <c r="G86" s="47">
        <f t="shared" si="2"/>
        <v>7.4712643678160919</v>
      </c>
      <c r="H86" s="4">
        <f t="shared" si="3"/>
        <v>85.5</v>
      </c>
    </row>
    <row r="87" spans="1:8" x14ac:dyDescent="0.3">
      <c r="A87" s="8">
        <v>86.5</v>
      </c>
      <c r="B87" s="9">
        <v>27</v>
      </c>
      <c r="C87" s="9">
        <v>0</v>
      </c>
      <c r="D87" s="9">
        <v>0</v>
      </c>
      <c r="E87" s="9">
        <v>302</v>
      </c>
      <c r="F87" s="30">
        <v>84.54</v>
      </c>
      <c r="G87" s="47">
        <f t="shared" si="2"/>
        <v>8.2066869300911858</v>
      </c>
      <c r="H87" s="4">
        <f t="shared" si="3"/>
        <v>86.5</v>
      </c>
    </row>
    <row r="88" spans="1:8" x14ac:dyDescent="0.3">
      <c r="A88" s="8">
        <v>87.5</v>
      </c>
      <c r="B88" s="9">
        <v>23</v>
      </c>
      <c r="C88" s="9">
        <v>0</v>
      </c>
      <c r="D88" s="9">
        <v>0</v>
      </c>
      <c r="E88" s="9">
        <v>356</v>
      </c>
      <c r="F88" s="30">
        <v>84.24</v>
      </c>
      <c r="G88" s="47">
        <f t="shared" si="2"/>
        <v>6.0686015831134563</v>
      </c>
      <c r="H88" s="4">
        <f t="shared" si="3"/>
        <v>87.5</v>
      </c>
    </row>
    <row r="89" spans="1:8" x14ac:dyDescent="0.3">
      <c r="A89" s="8">
        <v>88.5</v>
      </c>
      <c r="B89" s="9">
        <v>34</v>
      </c>
      <c r="C89" s="9">
        <v>0</v>
      </c>
      <c r="D89" s="9">
        <v>0</v>
      </c>
      <c r="E89" s="9">
        <v>362</v>
      </c>
      <c r="F89" s="30">
        <v>127.19</v>
      </c>
      <c r="G89" s="47">
        <f t="shared" si="2"/>
        <v>8.5858585858585865</v>
      </c>
      <c r="H89" s="4">
        <f t="shared" si="3"/>
        <v>88.5</v>
      </c>
    </row>
    <row r="90" spans="1:8" x14ac:dyDescent="0.3">
      <c r="A90" s="8">
        <v>89.5</v>
      </c>
      <c r="B90" s="9">
        <v>27</v>
      </c>
      <c r="C90" s="9">
        <v>0</v>
      </c>
      <c r="D90" s="9">
        <v>1</v>
      </c>
      <c r="E90" s="9">
        <v>302</v>
      </c>
      <c r="F90" s="30">
        <v>143.52000000000001</v>
      </c>
      <c r="G90" s="47">
        <f t="shared" si="2"/>
        <v>8.4848484848484844</v>
      </c>
      <c r="H90" s="4">
        <f t="shared" si="3"/>
        <v>89.5</v>
      </c>
    </row>
    <row r="91" spans="1:8" x14ac:dyDescent="0.3">
      <c r="A91" s="8">
        <v>90.5</v>
      </c>
      <c r="B91" s="9">
        <v>20</v>
      </c>
      <c r="C91" s="9">
        <v>0</v>
      </c>
      <c r="D91" s="9">
        <v>3</v>
      </c>
      <c r="E91" s="9">
        <v>302</v>
      </c>
      <c r="F91" s="30">
        <v>112.59</v>
      </c>
      <c r="G91" s="47">
        <f t="shared" si="2"/>
        <v>7.0769230769230766</v>
      </c>
      <c r="H91" s="4">
        <f t="shared" si="3"/>
        <v>90.5</v>
      </c>
    </row>
    <row r="92" spans="1:8" x14ac:dyDescent="0.3">
      <c r="A92" s="8">
        <v>91.5</v>
      </c>
      <c r="B92" s="9">
        <v>11</v>
      </c>
      <c r="C92" s="9">
        <v>0</v>
      </c>
      <c r="D92" s="9">
        <v>0</v>
      </c>
      <c r="E92" s="9">
        <v>301</v>
      </c>
      <c r="F92" s="30">
        <v>107.43</v>
      </c>
      <c r="G92" s="47">
        <f t="shared" si="2"/>
        <v>3.5256410256410255</v>
      </c>
      <c r="H92" s="4">
        <f t="shared" si="3"/>
        <v>91.5</v>
      </c>
    </row>
    <row r="93" spans="1:8" x14ac:dyDescent="0.3">
      <c r="A93" s="9">
        <v>92.5</v>
      </c>
      <c r="B93" s="9">
        <v>20</v>
      </c>
      <c r="C93" s="9">
        <v>1</v>
      </c>
      <c r="D93" s="9">
        <v>1</v>
      </c>
      <c r="E93" s="9">
        <v>347</v>
      </c>
      <c r="F93" s="30">
        <v>152.31</v>
      </c>
      <c r="G93" s="47">
        <f t="shared" si="2"/>
        <v>5.9620596205962055</v>
      </c>
      <c r="H93" s="4">
        <f t="shared" si="3"/>
        <v>92.5</v>
      </c>
    </row>
    <row r="94" spans="1:8" x14ac:dyDescent="0.3">
      <c r="A94" s="8">
        <v>93.5</v>
      </c>
      <c r="B94" s="9">
        <v>16</v>
      </c>
      <c r="C94" s="9">
        <v>0</v>
      </c>
      <c r="D94" s="9">
        <v>0</v>
      </c>
      <c r="E94" s="9">
        <v>333</v>
      </c>
      <c r="F94" s="30">
        <v>184.72</v>
      </c>
      <c r="G94" s="47">
        <f t="shared" si="2"/>
        <v>4.5845272206303722</v>
      </c>
      <c r="H94" s="4">
        <f t="shared" si="3"/>
        <v>93.5</v>
      </c>
    </row>
    <row r="95" spans="1:8" x14ac:dyDescent="0.3">
      <c r="A95" s="8">
        <v>94.5</v>
      </c>
      <c r="B95" s="9">
        <v>12</v>
      </c>
      <c r="C95" s="9">
        <v>0</v>
      </c>
      <c r="D95" s="9">
        <v>0</v>
      </c>
      <c r="E95" s="9">
        <v>300</v>
      </c>
      <c r="F95" s="30">
        <v>142.62</v>
      </c>
      <c r="G95" s="47">
        <f t="shared" si="2"/>
        <v>3.8461538461538463</v>
      </c>
      <c r="H95" s="4">
        <f t="shared" si="3"/>
        <v>94.5</v>
      </c>
    </row>
    <row r="96" spans="1:8" x14ac:dyDescent="0.3">
      <c r="A96" s="8">
        <v>95.5</v>
      </c>
      <c r="B96" s="9">
        <v>15</v>
      </c>
      <c r="C96" s="9">
        <v>0</v>
      </c>
      <c r="D96" s="9">
        <v>0</v>
      </c>
      <c r="E96" s="9">
        <v>350</v>
      </c>
      <c r="F96" s="30">
        <v>174.14</v>
      </c>
      <c r="G96" s="47">
        <f t="shared" si="2"/>
        <v>4.1095890410958908</v>
      </c>
      <c r="H96" s="4">
        <f t="shared" si="3"/>
        <v>95.5</v>
      </c>
    </row>
    <row r="97" spans="1:8" x14ac:dyDescent="0.3">
      <c r="A97" s="8">
        <v>96.5</v>
      </c>
      <c r="B97" s="9">
        <v>15</v>
      </c>
      <c r="C97" s="9">
        <v>2</v>
      </c>
      <c r="D97" s="9">
        <v>1</v>
      </c>
      <c r="E97" s="9">
        <v>324</v>
      </c>
      <c r="F97" s="30">
        <v>127.77</v>
      </c>
      <c r="G97" s="47">
        <f t="shared" si="2"/>
        <v>5.2631578947368425</v>
      </c>
      <c r="H97" s="4">
        <f t="shared" si="3"/>
        <v>96.5</v>
      </c>
    </row>
    <row r="98" spans="1:8" x14ac:dyDescent="0.3">
      <c r="A98" s="8">
        <v>97.5</v>
      </c>
      <c r="B98" s="9">
        <v>17</v>
      </c>
      <c r="C98" s="9">
        <v>1</v>
      </c>
      <c r="D98" s="9">
        <v>1</v>
      </c>
      <c r="E98" s="9">
        <v>287</v>
      </c>
      <c r="F98" s="30">
        <v>141.22</v>
      </c>
      <c r="G98" s="47">
        <f t="shared" si="2"/>
        <v>6.2091503267973858</v>
      </c>
      <c r="H98" s="4">
        <f t="shared" si="3"/>
        <v>97.5</v>
      </c>
    </row>
    <row r="99" spans="1:8" x14ac:dyDescent="0.3">
      <c r="A99" s="8">
        <v>98.5</v>
      </c>
      <c r="B99" s="9">
        <v>21</v>
      </c>
      <c r="C99" s="9">
        <v>1</v>
      </c>
      <c r="D99" s="9">
        <v>1</v>
      </c>
      <c r="E99" s="9">
        <v>301</v>
      </c>
      <c r="F99" s="31">
        <v>100.96</v>
      </c>
      <c r="G99" s="47">
        <f t="shared" si="2"/>
        <v>7.0987654320987659</v>
      </c>
      <c r="H99" s="4">
        <f t="shared" si="3"/>
        <v>98.5</v>
      </c>
    </row>
    <row r="100" spans="1:8" x14ac:dyDescent="0.3">
      <c r="A100" s="8">
        <v>99.5</v>
      </c>
      <c r="B100" s="9">
        <v>16</v>
      </c>
      <c r="C100" s="9">
        <v>0</v>
      </c>
      <c r="D100" s="9">
        <v>0</v>
      </c>
      <c r="E100" s="11">
        <v>304</v>
      </c>
      <c r="F100" s="30">
        <v>75.52</v>
      </c>
      <c r="G100" s="47">
        <f t="shared" si="2"/>
        <v>5</v>
      </c>
      <c r="H100" s="4">
        <f t="shared" si="3"/>
        <v>99.5</v>
      </c>
    </row>
    <row r="101" spans="1:8" x14ac:dyDescent="0.3">
      <c r="A101" s="8">
        <v>100.5</v>
      </c>
      <c r="B101" s="9">
        <v>17</v>
      </c>
      <c r="C101" s="9">
        <v>0</v>
      </c>
      <c r="D101" s="9">
        <v>0</v>
      </c>
      <c r="E101" s="11">
        <v>334</v>
      </c>
      <c r="F101" s="30">
        <v>102.8</v>
      </c>
      <c r="G101" s="47">
        <f t="shared" si="2"/>
        <v>4.8433048433048436</v>
      </c>
      <c r="H101" s="4">
        <f t="shared" si="3"/>
        <v>100.5</v>
      </c>
    </row>
    <row r="102" spans="1:8" x14ac:dyDescent="0.3">
      <c r="A102" s="8">
        <v>101.5</v>
      </c>
      <c r="B102" s="9">
        <v>16</v>
      </c>
      <c r="C102" s="9">
        <v>0</v>
      </c>
      <c r="D102" s="9">
        <v>0</v>
      </c>
      <c r="E102" s="11">
        <v>321</v>
      </c>
      <c r="F102" s="30">
        <v>101.6</v>
      </c>
      <c r="G102" s="47">
        <f t="shared" si="2"/>
        <v>4.7477744807121658</v>
      </c>
      <c r="H102" s="4">
        <f t="shared" si="3"/>
        <v>101.5</v>
      </c>
    </row>
    <row r="103" spans="1:8" x14ac:dyDescent="0.3">
      <c r="A103" s="8">
        <v>102.5</v>
      </c>
      <c r="B103" s="9">
        <v>18</v>
      </c>
      <c r="C103" s="9">
        <v>0</v>
      </c>
      <c r="D103" s="9">
        <v>0</v>
      </c>
      <c r="E103" s="11">
        <v>363</v>
      </c>
      <c r="F103" s="30">
        <v>71.510000000000005</v>
      </c>
      <c r="G103" s="47">
        <f t="shared" si="2"/>
        <v>4.7244094488188972</v>
      </c>
      <c r="H103" s="4">
        <f t="shared" si="3"/>
        <v>102.5</v>
      </c>
    </row>
    <row r="104" spans="1:8" x14ac:dyDescent="0.3">
      <c r="A104" s="8">
        <v>103.5</v>
      </c>
      <c r="B104" s="9">
        <v>10</v>
      </c>
      <c r="C104" s="9">
        <v>0</v>
      </c>
      <c r="D104" s="9">
        <v>0</v>
      </c>
      <c r="E104" s="11">
        <v>331</v>
      </c>
      <c r="F104" s="30">
        <v>75.83</v>
      </c>
      <c r="G104" s="47">
        <f t="shared" si="2"/>
        <v>2.9325513196480939</v>
      </c>
      <c r="H104" s="4">
        <f t="shared" si="3"/>
        <v>103.5</v>
      </c>
    </row>
    <row r="105" spans="1:8" x14ac:dyDescent="0.3">
      <c r="A105" s="8">
        <v>104.5</v>
      </c>
      <c r="B105" s="9">
        <v>14</v>
      </c>
      <c r="C105" s="9">
        <v>0</v>
      </c>
      <c r="D105" s="9">
        <v>0</v>
      </c>
      <c r="E105" s="11">
        <v>324</v>
      </c>
      <c r="F105" s="30">
        <v>82.64</v>
      </c>
      <c r="G105" s="47">
        <f t="shared" si="2"/>
        <v>4.1420118343195265</v>
      </c>
      <c r="H105" s="4">
        <f t="shared" si="3"/>
        <v>104.5</v>
      </c>
    </row>
    <row r="106" spans="1:8" x14ac:dyDescent="0.3">
      <c r="A106" s="8">
        <v>105.5</v>
      </c>
      <c r="B106" s="9">
        <v>20</v>
      </c>
      <c r="C106" s="9">
        <v>0</v>
      </c>
      <c r="D106" s="9">
        <v>1</v>
      </c>
      <c r="E106" s="9">
        <v>390</v>
      </c>
      <c r="F106" s="32">
        <v>102.8</v>
      </c>
      <c r="G106" s="47">
        <f t="shared" si="2"/>
        <v>5.1094890510948909</v>
      </c>
      <c r="H106" s="4">
        <f t="shared" si="3"/>
        <v>105.5</v>
      </c>
    </row>
    <row r="107" spans="1:8" x14ac:dyDescent="0.3">
      <c r="A107" s="8">
        <v>106.5</v>
      </c>
      <c r="B107" s="9">
        <v>20</v>
      </c>
      <c r="C107" s="9">
        <v>0</v>
      </c>
      <c r="D107" s="9">
        <v>0</v>
      </c>
      <c r="E107" s="9">
        <v>319</v>
      </c>
      <c r="F107" s="30">
        <v>67.260000000000005</v>
      </c>
      <c r="G107" s="47">
        <f t="shared" si="2"/>
        <v>5.8997050147492622</v>
      </c>
      <c r="H107" s="4">
        <f t="shared" si="3"/>
        <v>106.5</v>
      </c>
    </row>
    <row r="108" spans="1:8" x14ac:dyDescent="0.3">
      <c r="A108" s="8">
        <v>107.5</v>
      </c>
      <c r="B108" s="9">
        <v>13</v>
      </c>
      <c r="C108" s="9">
        <v>0</v>
      </c>
      <c r="D108" s="9">
        <v>2</v>
      </c>
      <c r="E108" s="9">
        <v>323</v>
      </c>
      <c r="F108" s="30">
        <v>69.010000000000005</v>
      </c>
      <c r="G108" s="47">
        <f t="shared" si="2"/>
        <v>4.4378698224852071</v>
      </c>
      <c r="H108" s="4">
        <f t="shared" si="3"/>
        <v>107.5</v>
      </c>
    </row>
    <row r="109" spans="1:8" x14ac:dyDescent="0.3">
      <c r="A109" s="8">
        <v>108.5</v>
      </c>
      <c r="B109" s="9">
        <v>13</v>
      </c>
      <c r="C109" s="9">
        <v>0</v>
      </c>
      <c r="D109" s="9">
        <v>0</v>
      </c>
      <c r="E109" s="9">
        <v>329</v>
      </c>
      <c r="F109" s="30">
        <v>91.3</v>
      </c>
      <c r="G109" s="47">
        <f t="shared" si="2"/>
        <v>3.801169590643275</v>
      </c>
      <c r="H109" s="4">
        <f t="shared" si="3"/>
        <v>108.5</v>
      </c>
    </row>
    <row r="110" spans="1:8" x14ac:dyDescent="0.3">
      <c r="A110" s="8">
        <v>109.5</v>
      </c>
      <c r="B110" s="9">
        <v>14</v>
      </c>
      <c r="C110" s="9">
        <v>0</v>
      </c>
      <c r="D110" s="9">
        <v>0</v>
      </c>
      <c r="E110" s="9">
        <v>315</v>
      </c>
      <c r="F110" s="31">
        <v>48.06</v>
      </c>
      <c r="G110" s="47">
        <f t="shared" si="2"/>
        <v>4.2553191489361701</v>
      </c>
      <c r="H110" s="4">
        <f t="shared" si="3"/>
        <v>109.5</v>
      </c>
    </row>
    <row r="111" spans="1:8" x14ac:dyDescent="0.3">
      <c r="A111" s="8">
        <v>110.5</v>
      </c>
      <c r="B111" s="9">
        <v>18</v>
      </c>
      <c r="C111" s="9">
        <v>0</v>
      </c>
      <c r="D111" s="9">
        <v>0</v>
      </c>
      <c r="E111" s="11">
        <v>326</v>
      </c>
      <c r="F111" s="30">
        <v>75</v>
      </c>
      <c r="G111" s="47">
        <f t="shared" si="2"/>
        <v>5.2325581395348841</v>
      </c>
      <c r="H111" s="4">
        <f t="shared" si="3"/>
        <v>110.5</v>
      </c>
    </row>
    <row r="112" spans="1:8" x14ac:dyDescent="0.3">
      <c r="A112" s="8">
        <v>111.5</v>
      </c>
      <c r="B112" s="9">
        <v>15</v>
      </c>
      <c r="C112" s="9">
        <v>0</v>
      </c>
      <c r="D112" s="9">
        <v>0</v>
      </c>
      <c r="E112" s="9">
        <v>318</v>
      </c>
      <c r="F112" s="32">
        <v>78.239999999999995</v>
      </c>
      <c r="G112" s="47">
        <f t="shared" si="2"/>
        <v>4.5045045045045047</v>
      </c>
      <c r="H112" s="4">
        <f t="shared" si="3"/>
        <v>111.5</v>
      </c>
    </row>
    <row r="113" spans="1:8" x14ac:dyDescent="0.3">
      <c r="A113" s="8">
        <v>112.5</v>
      </c>
      <c r="B113" s="9">
        <v>17</v>
      </c>
      <c r="C113" s="9">
        <v>1</v>
      </c>
      <c r="D113" s="9">
        <v>0</v>
      </c>
      <c r="E113" s="9">
        <v>345</v>
      </c>
      <c r="F113" s="30">
        <v>42.75</v>
      </c>
      <c r="G113" s="47">
        <f t="shared" si="2"/>
        <v>4.9586776859504136</v>
      </c>
      <c r="H113" s="4">
        <f t="shared" si="3"/>
        <v>112.5</v>
      </c>
    </row>
    <row r="114" spans="1:8" x14ac:dyDescent="0.3">
      <c r="A114" s="8">
        <v>113.5</v>
      </c>
      <c r="B114" s="9">
        <v>22</v>
      </c>
      <c r="C114" s="9">
        <v>0</v>
      </c>
      <c r="D114" s="9">
        <v>0</v>
      </c>
      <c r="E114" s="9">
        <v>308</v>
      </c>
      <c r="F114" s="30">
        <v>46.95</v>
      </c>
      <c r="G114" s="47">
        <f t="shared" si="2"/>
        <v>6.666666666666667</v>
      </c>
      <c r="H114" s="4">
        <f t="shared" si="3"/>
        <v>113.5</v>
      </c>
    </row>
    <row r="115" spans="1:8" x14ac:dyDescent="0.3">
      <c r="A115" s="8">
        <v>114.5</v>
      </c>
      <c r="B115" s="9">
        <v>16</v>
      </c>
      <c r="C115" s="9">
        <v>1</v>
      </c>
      <c r="D115" s="9">
        <v>0</v>
      </c>
      <c r="E115" s="9">
        <v>313</v>
      </c>
      <c r="F115" s="30">
        <v>53.31</v>
      </c>
      <c r="G115" s="47">
        <f t="shared" si="2"/>
        <v>5.1515151515151514</v>
      </c>
      <c r="H115" s="4">
        <f t="shared" si="3"/>
        <v>114.5</v>
      </c>
    </row>
    <row r="116" spans="1:8" x14ac:dyDescent="0.3">
      <c r="A116" s="8">
        <v>115.5</v>
      </c>
      <c r="B116" s="9">
        <v>11</v>
      </c>
      <c r="C116" s="9">
        <v>0</v>
      </c>
      <c r="D116" s="9">
        <v>0</v>
      </c>
      <c r="E116" s="9">
        <v>349</v>
      </c>
      <c r="F116" s="30">
        <v>61.44</v>
      </c>
      <c r="G116" s="47">
        <f t="shared" si="2"/>
        <v>3.0555555555555554</v>
      </c>
      <c r="H116" s="4">
        <f t="shared" si="3"/>
        <v>115.5</v>
      </c>
    </row>
    <row r="117" spans="1:8" x14ac:dyDescent="0.3">
      <c r="A117" s="8">
        <v>116.5</v>
      </c>
      <c r="B117" s="9">
        <v>19</v>
      </c>
      <c r="C117" s="9">
        <v>0</v>
      </c>
      <c r="D117" s="9">
        <v>0</v>
      </c>
      <c r="E117" s="9">
        <v>314</v>
      </c>
      <c r="F117" s="30">
        <v>86.96</v>
      </c>
      <c r="G117" s="47">
        <f t="shared" si="2"/>
        <v>5.7057057057057055</v>
      </c>
      <c r="H117" s="4">
        <f t="shared" si="3"/>
        <v>116.5</v>
      </c>
    </row>
    <row r="118" spans="1:8" x14ac:dyDescent="0.3">
      <c r="A118" s="8">
        <v>117.5</v>
      </c>
      <c r="B118" s="9">
        <v>11</v>
      </c>
      <c r="C118" s="9">
        <v>2</v>
      </c>
      <c r="D118" s="9">
        <v>0</v>
      </c>
      <c r="E118" s="9">
        <v>337</v>
      </c>
      <c r="F118" s="30">
        <v>95.18</v>
      </c>
      <c r="G118" s="47">
        <f t="shared" si="2"/>
        <v>3.7142857142857144</v>
      </c>
      <c r="H118" s="4">
        <f t="shared" si="3"/>
        <v>117.5</v>
      </c>
    </row>
    <row r="119" spans="1:8" x14ac:dyDescent="0.3">
      <c r="A119" s="8">
        <v>118.5</v>
      </c>
      <c r="B119" s="9">
        <v>17</v>
      </c>
      <c r="C119" s="9">
        <v>1</v>
      </c>
      <c r="D119" s="9">
        <v>1</v>
      </c>
      <c r="E119" s="9">
        <v>328</v>
      </c>
      <c r="F119" s="30">
        <v>72.33</v>
      </c>
      <c r="G119" s="47">
        <f t="shared" si="2"/>
        <v>5.4755043227665707</v>
      </c>
      <c r="H119" s="4">
        <f t="shared" si="3"/>
        <v>118.5</v>
      </c>
    </row>
    <row r="120" spans="1:8" x14ac:dyDescent="0.3">
      <c r="A120" s="8">
        <v>119.5</v>
      </c>
      <c r="B120" s="9">
        <v>14</v>
      </c>
      <c r="C120" s="9">
        <v>2</v>
      </c>
      <c r="D120" s="9">
        <v>1</v>
      </c>
      <c r="E120" s="9">
        <v>348</v>
      </c>
      <c r="F120" s="30">
        <v>172.33</v>
      </c>
      <c r="G120" s="47">
        <f t="shared" si="2"/>
        <v>4.6575342465753424</v>
      </c>
      <c r="H120" s="4">
        <f t="shared" si="3"/>
        <v>119.5</v>
      </c>
    </row>
    <row r="121" spans="1:8" x14ac:dyDescent="0.3">
      <c r="A121" s="8">
        <v>120.5</v>
      </c>
      <c r="B121" s="9">
        <v>20</v>
      </c>
      <c r="C121" s="9">
        <v>1</v>
      </c>
      <c r="D121" s="9">
        <v>1</v>
      </c>
      <c r="E121" s="9">
        <v>369</v>
      </c>
      <c r="F121" s="30">
        <v>94.14</v>
      </c>
      <c r="G121" s="47">
        <f t="shared" si="2"/>
        <v>5.6265984654731458</v>
      </c>
      <c r="H121" s="4">
        <f t="shared" si="3"/>
        <v>120.5</v>
      </c>
    </row>
    <row r="122" spans="1:8" x14ac:dyDescent="0.3">
      <c r="A122" s="8">
        <v>121.5</v>
      </c>
      <c r="B122" s="9">
        <v>12</v>
      </c>
      <c r="C122" s="9">
        <v>0</v>
      </c>
      <c r="D122" s="9">
        <v>0</v>
      </c>
      <c r="E122" s="9">
        <v>338</v>
      </c>
      <c r="F122" s="30">
        <v>100.9</v>
      </c>
      <c r="G122" s="47">
        <f t="shared" si="2"/>
        <v>3.4285714285714284</v>
      </c>
      <c r="H122" s="4">
        <f t="shared" si="3"/>
        <v>121.5</v>
      </c>
    </row>
    <row r="123" spans="1:8" x14ac:dyDescent="0.3">
      <c r="A123" s="8">
        <v>122.5</v>
      </c>
      <c r="B123" s="9">
        <v>13</v>
      </c>
      <c r="C123" s="9">
        <v>0</v>
      </c>
      <c r="D123" s="9">
        <v>1</v>
      </c>
      <c r="E123" s="9">
        <v>314</v>
      </c>
      <c r="F123" s="30">
        <v>85.27</v>
      </c>
      <c r="G123" s="47">
        <f t="shared" si="2"/>
        <v>4.2682926829268295</v>
      </c>
      <c r="H123" s="4">
        <f t="shared" si="3"/>
        <v>122.5</v>
      </c>
    </row>
    <row r="124" spans="1:8" x14ac:dyDescent="0.3">
      <c r="A124" s="8">
        <v>123.5</v>
      </c>
      <c r="B124" s="9">
        <v>19</v>
      </c>
      <c r="C124" s="9">
        <v>0</v>
      </c>
      <c r="D124" s="9">
        <v>0</v>
      </c>
      <c r="E124" s="9">
        <v>320</v>
      </c>
      <c r="F124" s="30">
        <v>123.16</v>
      </c>
      <c r="G124" s="47">
        <f t="shared" si="2"/>
        <v>5.6047197640117998</v>
      </c>
      <c r="H124" s="4">
        <f t="shared" si="3"/>
        <v>123.5</v>
      </c>
    </row>
    <row r="125" spans="1:8" x14ac:dyDescent="0.3">
      <c r="A125" s="8">
        <v>124.5</v>
      </c>
      <c r="B125" s="9">
        <v>19</v>
      </c>
      <c r="C125" s="9">
        <v>0</v>
      </c>
      <c r="D125" s="9">
        <v>1</v>
      </c>
      <c r="E125" s="9">
        <v>307</v>
      </c>
      <c r="F125" s="30">
        <v>108.25</v>
      </c>
      <c r="G125" s="47">
        <f t="shared" si="2"/>
        <v>6.1162079510703364</v>
      </c>
      <c r="H125" s="4">
        <f t="shared" si="3"/>
        <v>124.5</v>
      </c>
    </row>
    <row r="126" spans="1:8" x14ac:dyDescent="0.3">
      <c r="A126" s="8">
        <v>125.5</v>
      </c>
      <c r="B126" s="9">
        <v>33</v>
      </c>
      <c r="C126" s="9">
        <v>0</v>
      </c>
      <c r="D126" s="9">
        <v>0</v>
      </c>
      <c r="E126" s="9">
        <v>312</v>
      </c>
      <c r="F126" s="30">
        <v>113.21</v>
      </c>
      <c r="G126" s="47">
        <f t="shared" si="2"/>
        <v>9.5652173913043477</v>
      </c>
      <c r="H126" s="4">
        <f t="shared" si="3"/>
        <v>125.5</v>
      </c>
    </row>
    <row r="127" spans="1:8" x14ac:dyDescent="0.3">
      <c r="A127" s="8">
        <v>126.5</v>
      </c>
      <c r="B127" s="9">
        <v>22</v>
      </c>
      <c r="C127" s="9">
        <v>0</v>
      </c>
      <c r="D127" s="9">
        <v>0</v>
      </c>
      <c r="E127" s="9">
        <v>312</v>
      </c>
      <c r="F127" s="30">
        <v>139.11000000000001</v>
      </c>
      <c r="G127" s="47">
        <f t="shared" si="2"/>
        <v>6.5868263473053892</v>
      </c>
      <c r="H127" s="4">
        <f t="shared" si="3"/>
        <v>126.5</v>
      </c>
    </row>
    <row r="128" spans="1:8" x14ac:dyDescent="0.3">
      <c r="A128" s="8">
        <v>127.5</v>
      </c>
      <c r="B128" s="9">
        <v>17</v>
      </c>
      <c r="C128" s="9">
        <v>1</v>
      </c>
      <c r="D128" s="9">
        <v>0</v>
      </c>
      <c r="E128" s="9">
        <v>332</v>
      </c>
      <c r="F128" s="30">
        <v>83.9</v>
      </c>
      <c r="G128" s="47">
        <f t="shared" si="2"/>
        <v>5.1428571428571432</v>
      </c>
      <c r="H128" s="4">
        <f t="shared" si="3"/>
        <v>127.5</v>
      </c>
    </row>
    <row r="129" spans="1:8" x14ac:dyDescent="0.3">
      <c r="A129" s="8">
        <v>128.5</v>
      </c>
      <c r="B129" s="9">
        <v>34</v>
      </c>
      <c r="C129" s="9">
        <v>2</v>
      </c>
      <c r="D129" s="9">
        <v>1</v>
      </c>
      <c r="E129" s="9">
        <v>313</v>
      </c>
      <c r="F129" s="30">
        <v>102.04</v>
      </c>
      <c r="G129" s="47">
        <f t="shared" si="2"/>
        <v>10.571428571428571</v>
      </c>
      <c r="H129" s="4">
        <f t="shared" si="3"/>
        <v>128.5</v>
      </c>
    </row>
    <row r="130" spans="1:8" x14ac:dyDescent="0.3">
      <c r="A130" s="8">
        <v>129.5</v>
      </c>
      <c r="B130" s="9">
        <v>31</v>
      </c>
      <c r="C130" s="9">
        <v>2</v>
      </c>
      <c r="D130" s="9">
        <v>0</v>
      </c>
      <c r="E130" s="9">
        <v>310</v>
      </c>
      <c r="F130" s="30">
        <v>80.63</v>
      </c>
      <c r="G130" s="47">
        <f t="shared" si="2"/>
        <v>9.6209912536443145</v>
      </c>
      <c r="H130" s="4">
        <f t="shared" si="3"/>
        <v>129.5</v>
      </c>
    </row>
    <row r="131" spans="1:8" x14ac:dyDescent="0.3">
      <c r="A131" s="8">
        <v>130.5</v>
      </c>
      <c r="B131" s="9">
        <v>29</v>
      </c>
      <c r="C131" s="9">
        <v>1</v>
      </c>
      <c r="D131" s="9">
        <v>0</v>
      </c>
      <c r="E131" s="9">
        <v>307</v>
      </c>
      <c r="F131" s="30">
        <v>119.14</v>
      </c>
      <c r="G131" s="47">
        <f t="shared" si="2"/>
        <v>8.9020771513353107</v>
      </c>
      <c r="H131" s="4">
        <f t="shared" si="3"/>
        <v>130.5</v>
      </c>
    </row>
    <row r="132" spans="1:8" x14ac:dyDescent="0.3">
      <c r="A132" s="8">
        <v>131.5</v>
      </c>
      <c r="B132" s="9">
        <v>12</v>
      </c>
      <c r="C132" s="9">
        <v>0</v>
      </c>
      <c r="D132" s="9">
        <v>0</v>
      </c>
      <c r="E132" s="9">
        <v>318</v>
      </c>
      <c r="F132" s="30">
        <v>126.16</v>
      </c>
      <c r="G132" s="47">
        <f t="shared" ref="G132:G145" si="4">100*SUM(B132:D132)/SUM(B132:E132)</f>
        <v>3.6363636363636362</v>
      </c>
      <c r="H132" s="4">
        <f t="shared" ref="H132:H145" si="5">A132</f>
        <v>131.5</v>
      </c>
    </row>
    <row r="133" spans="1:8" x14ac:dyDescent="0.3">
      <c r="A133" s="8">
        <v>132.5</v>
      </c>
      <c r="B133" s="9">
        <v>21</v>
      </c>
      <c r="C133" s="9">
        <v>0</v>
      </c>
      <c r="D133" s="9">
        <v>1</v>
      </c>
      <c r="E133" s="9">
        <v>329</v>
      </c>
      <c r="F133" s="30">
        <v>103.55</v>
      </c>
      <c r="G133" s="47">
        <f t="shared" si="4"/>
        <v>6.267806267806268</v>
      </c>
      <c r="H133" s="4">
        <f t="shared" si="5"/>
        <v>132.5</v>
      </c>
    </row>
    <row r="134" spans="1:8" x14ac:dyDescent="0.3">
      <c r="A134" s="8">
        <v>133.5</v>
      </c>
      <c r="B134" s="9">
        <v>14</v>
      </c>
      <c r="C134" s="9">
        <v>0</v>
      </c>
      <c r="D134" s="9">
        <v>0</v>
      </c>
      <c r="E134" s="9">
        <v>354</v>
      </c>
      <c r="F134" s="30">
        <v>174.29</v>
      </c>
      <c r="G134" s="47">
        <f t="shared" si="4"/>
        <v>3.8043478260869565</v>
      </c>
      <c r="H134" s="4">
        <f t="shared" si="5"/>
        <v>133.5</v>
      </c>
    </row>
    <row r="135" spans="1:8" x14ac:dyDescent="0.3">
      <c r="A135" s="8">
        <v>134.5</v>
      </c>
      <c r="B135" s="9">
        <v>15</v>
      </c>
      <c r="C135" s="9">
        <v>5</v>
      </c>
      <c r="D135" s="9">
        <v>1</v>
      </c>
      <c r="E135" s="9">
        <v>310</v>
      </c>
      <c r="F135" s="30">
        <v>317.62</v>
      </c>
      <c r="G135" s="47">
        <f t="shared" si="4"/>
        <v>6.3444108761329305</v>
      </c>
      <c r="H135" s="4">
        <f t="shared" si="5"/>
        <v>134.5</v>
      </c>
    </row>
    <row r="136" spans="1:8" x14ac:dyDescent="0.3">
      <c r="A136" s="8">
        <v>135.5</v>
      </c>
      <c r="B136" s="9">
        <v>22</v>
      </c>
      <c r="C136" s="9">
        <v>0</v>
      </c>
      <c r="D136" s="9">
        <v>0</v>
      </c>
      <c r="E136" s="9">
        <v>326</v>
      </c>
      <c r="F136" s="30">
        <v>197.61</v>
      </c>
      <c r="G136" s="47">
        <f t="shared" si="4"/>
        <v>6.3218390804597702</v>
      </c>
      <c r="H136" s="4">
        <f t="shared" si="5"/>
        <v>135.5</v>
      </c>
    </row>
    <row r="137" spans="1:8" x14ac:dyDescent="0.3">
      <c r="A137" s="8">
        <v>136.5</v>
      </c>
      <c r="B137" s="9">
        <v>159</v>
      </c>
      <c r="C137" s="9">
        <v>28</v>
      </c>
      <c r="D137" s="9">
        <v>4</v>
      </c>
      <c r="E137" s="9">
        <v>1506</v>
      </c>
      <c r="F137" s="30">
        <v>156.69</v>
      </c>
      <c r="G137" s="47">
        <f t="shared" si="4"/>
        <v>11.255156157925752</v>
      </c>
      <c r="H137" s="4">
        <f t="shared" si="5"/>
        <v>136.5</v>
      </c>
    </row>
    <row r="138" spans="1:8" x14ac:dyDescent="0.3">
      <c r="A138" s="8">
        <v>137.5</v>
      </c>
      <c r="B138" s="9">
        <v>23</v>
      </c>
      <c r="C138" s="9">
        <v>2</v>
      </c>
      <c r="D138" s="9">
        <v>0</v>
      </c>
      <c r="E138" s="9">
        <v>318</v>
      </c>
      <c r="F138" s="30">
        <v>204.91</v>
      </c>
      <c r="G138" s="47">
        <f t="shared" si="4"/>
        <v>7.2886297376093294</v>
      </c>
      <c r="H138" s="4">
        <f t="shared" si="5"/>
        <v>137.5</v>
      </c>
    </row>
    <row r="139" spans="1:8" x14ac:dyDescent="0.3">
      <c r="A139" s="8">
        <v>138.5</v>
      </c>
      <c r="B139" s="9">
        <v>26</v>
      </c>
      <c r="C139" s="9">
        <v>1</v>
      </c>
      <c r="D139" s="9">
        <v>1</v>
      </c>
      <c r="E139" s="9">
        <v>324</v>
      </c>
      <c r="F139" s="30">
        <v>173.95</v>
      </c>
      <c r="G139" s="47">
        <f t="shared" si="4"/>
        <v>7.9545454545454541</v>
      </c>
      <c r="H139" s="4">
        <f t="shared" si="5"/>
        <v>138.5</v>
      </c>
    </row>
    <row r="140" spans="1:8" x14ac:dyDescent="0.3">
      <c r="A140" s="8">
        <v>139.5</v>
      </c>
      <c r="B140" s="9">
        <v>18</v>
      </c>
      <c r="C140" s="9">
        <v>1</v>
      </c>
      <c r="D140" s="9">
        <v>0</v>
      </c>
      <c r="E140" s="9">
        <v>375</v>
      </c>
      <c r="F140" s="30">
        <v>197.41</v>
      </c>
      <c r="G140" s="47">
        <f t="shared" si="4"/>
        <v>4.8223350253807107</v>
      </c>
      <c r="H140" s="4">
        <f t="shared" si="5"/>
        <v>139.5</v>
      </c>
    </row>
    <row r="141" spans="1:8" x14ac:dyDescent="0.3">
      <c r="A141" s="8">
        <v>140.5</v>
      </c>
      <c r="B141" s="9">
        <v>23</v>
      </c>
      <c r="C141" s="9">
        <v>1</v>
      </c>
      <c r="D141" s="9">
        <v>0</v>
      </c>
      <c r="E141" s="9">
        <v>330</v>
      </c>
      <c r="F141" s="30">
        <v>118.91</v>
      </c>
      <c r="G141" s="47">
        <f t="shared" si="4"/>
        <v>6.7796610169491522</v>
      </c>
      <c r="H141" s="4">
        <f t="shared" si="5"/>
        <v>140.5</v>
      </c>
    </row>
    <row r="142" spans="1:8" x14ac:dyDescent="0.3">
      <c r="A142" s="8">
        <v>141.5</v>
      </c>
      <c r="B142" s="9">
        <v>23</v>
      </c>
      <c r="C142" s="9">
        <v>0</v>
      </c>
      <c r="D142" s="9">
        <v>0</v>
      </c>
      <c r="E142" s="9">
        <v>324</v>
      </c>
      <c r="F142" s="30">
        <v>79.69</v>
      </c>
      <c r="G142" s="47">
        <f t="shared" si="4"/>
        <v>6.6282420749279538</v>
      </c>
      <c r="H142" s="4">
        <f t="shared" si="5"/>
        <v>141.5</v>
      </c>
    </row>
    <row r="143" spans="1:8" x14ac:dyDescent="0.3">
      <c r="A143" s="8">
        <v>142.5</v>
      </c>
      <c r="B143" s="9">
        <v>13</v>
      </c>
      <c r="C143" s="9">
        <v>0</v>
      </c>
      <c r="D143" s="9">
        <v>0</v>
      </c>
      <c r="E143" s="9">
        <v>313</v>
      </c>
      <c r="F143" s="30">
        <v>80.650000000000006</v>
      </c>
      <c r="G143" s="47">
        <f t="shared" si="4"/>
        <v>3.9877300613496933</v>
      </c>
      <c r="H143" s="4">
        <f t="shared" si="5"/>
        <v>142.5</v>
      </c>
    </row>
    <row r="144" spans="1:8" x14ac:dyDescent="0.3">
      <c r="A144" s="8">
        <v>143.5</v>
      </c>
      <c r="B144" s="9">
        <v>23</v>
      </c>
      <c r="C144" s="9">
        <v>0</v>
      </c>
      <c r="D144" s="9">
        <v>1</v>
      </c>
      <c r="E144" s="9">
        <v>371</v>
      </c>
      <c r="F144" s="30">
        <v>88.15</v>
      </c>
      <c r="G144" s="47">
        <f t="shared" si="4"/>
        <v>6.075949367088608</v>
      </c>
      <c r="H144" s="4">
        <f t="shared" si="5"/>
        <v>143.5</v>
      </c>
    </row>
    <row r="145" spans="1:8" ht="15" thickBot="1" x14ac:dyDescent="0.35">
      <c r="A145" s="20">
        <v>144.5</v>
      </c>
      <c r="B145" s="21">
        <v>17</v>
      </c>
      <c r="C145" s="21">
        <v>0</v>
      </c>
      <c r="D145" s="21">
        <v>1</v>
      </c>
      <c r="E145" s="21">
        <v>337</v>
      </c>
      <c r="F145" s="33">
        <v>103.02</v>
      </c>
      <c r="G145" s="47">
        <f t="shared" si="4"/>
        <v>5.070422535211268</v>
      </c>
      <c r="H145" s="4">
        <f t="shared" si="5"/>
        <v>144.5</v>
      </c>
    </row>
    <row r="146" spans="1:8" x14ac:dyDescent="0.3">
      <c r="A146" s="34"/>
      <c r="B146" s="35"/>
      <c r="C146" s="35"/>
      <c r="D146" s="35"/>
      <c r="E146" s="35"/>
      <c r="F146" s="35"/>
    </row>
    <row r="147" spans="1:8" x14ac:dyDescent="0.3">
      <c r="A147" s="34"/>
      <c r="B147" s="35"/>
      <c r="C147" s="35"/>
      <c r="D147" s="35"/>
      <c r="E147" s="35"/>
      <c r="F147" s="35"/>
    </row>
    <row r="148" spans="1:8" x14ac:dyDescent="0.3">
      <c r="A148" s="34"/>
      <c r="B148" s="35"/>
      <c r="C148" s="35"/>
      <c r="D148" s="35"/>
      <c r="E148" s="35"/>
      <c r="F148" s="35"/>
    </row>
    <row r="149" spans="1:8" x14ac:dyDescent="0.3">
      <c r="A149" s="34"/>
      <c r="B149" s="35"/>
      <c r="C149" s="35"/>
      <c r="D149" s="35"/>
      <c r="E149" s="35"/>
      <c r="F149" s="35"/>
    </row>
    <row r="150" spans="1:8" x14ac:dyDescent="0.3">
      <c r="A150" s="34"/>
      <c r="B150" s="35"/>
      <c r="C150" s="35"/>
      <c r="D150" s="35"/>
      <c r="E150" s="35"/>
      <c r="F150" s="35"/>
    </row>
    <row r="151" spans="1:8" x14ac:dyDescent="0.3">
      <c r="A151" s="34"/>
      <c r="B151" s="35"/>
      <c r="C151" s="35"/>
      <c r="D151" s="35"/>
      <c r="E151" s="35"/>
      <c r="F151" s="35"/>
    </row>
    <row r="152" spans="1:8" x14ac:dyDescent="0.3">
      <c r="A152" s="34"/>
      <c r="B152" s="35"/>
      <c r="C152" s="35"/>
      <c r="D152" s="35"/>
      <c r="E152" s="35"/>
      <c r="F152" s="35"/>
    </row>
    <row r="153" spans="1:8" x14ac:dyDescent="0.3">
      <c r="A153" s="34"/>
      <c r="B153" s="35"/>
      <c r="C153" s="35"/>
      <c r="D153" s="35"/>
      <c r="E153" s="35"/>
      <c r="F153" s="35"/>
    </row>
    <row r="154" spans="1:8" x14ac:dyDescent="0.3">
      <c r="A154" s="34"/>
      <c r="B154" s="35"/>
      <c r="C154" s="35"/>
      <c r="D154" s="35"/>
      <c r="E154" s="35"/>
      <c r="F154" s="35"/>
    </row>
    <row r="155" spans="1:8" x14ac:dyDescent="0.3">
      <c r="A155" s="34"/>
      <c r="B155" s="35"/>
      <c r="C155" s="35"/>
      <c r="D155" s="35"/>
      <c r="E155" s="35"/>
      <c r="F155" s="35"/>
    </row>
    <row r="156" spans="1:8" x14ac:dyDescent="0.3">
      <c r="A156" s="34"/>
      <c r="B156" s="35"/>
      <c r="C156" s="35"/>
      <c r="D156" s="35"/>
      <c r="E156" s="35"/>
      <c r="F156" s="35"/>
    </row>
    <row r="157" spans="1:8" x14ac:dyDescent="0.3">
      <c r="A157" s="34"/>
      <c r="B157" s="35"/>
      <c r="C157" s="35"/>
      <c r="D157" s="35"/>
      <c r="E157" s="35"/>
      <c r="F157" s="35"/>
    </row>
    <row r="158" spans="1:8" x14ac:dyDescent="0.3">
      <c r="A158" s="34"/>
      <c r="B158" s="35"/>
      <c r="C158" s="35"/>
      <c r="D158" s="35"/>
      <c r="E158" s="35"/>
      <c r="F158" s="35"/>
    </row>
    <row r="159" spans="1:8" x14ac:dyDescent="0.3">
      <c r="A159" s="34"/>
      <c r="B159" s="35"/>
      <c r="C159" s="35"/>
      <c r="D159" s="35"/>
      <c r="E159" s="35"/>
      <c r="F159" s="35"/>
    </row>
    <row r="160" spans="1:8" x14ac:dyDescent="0.3">
      <c r="A160" s="34"/>
      <c r="B160" s="35"/>
      <c r="C160" s="35"/>
      <c r="D160" s="35"/>
      <c r="E160" s="35"/>
      <c r="F160" s="35"/>
    </row>
    <row r="161" spans="1:6" x14ac:dyDescent="0.3">
      <c r="A161" s="34"/>
      <c r="B161" s="35"/>
      <c r="C161" s="35"/>
      <c r="D161" s="35"/>
      <c r="E161" s="35"/>
      <c r="F161" s="35"/>
    </row>
    <row r="162" spans="1:6" x14ac:dyDescent="0.3">
      <c r="A162" s="34"/>
      <c r="B162" s="35"/>
      <c r="C162" s="35"/>
      <c r="D162" s="35"/>
      <c r="E162" s="35"/>
      <c r="F162" s="35"/>
    </row>
    <row r="163" spans="1:6" x14ac:dyDescent="0.3">
      <c r="A163" s="34"/>
      <c r="B163" s="35"/>
      <c r="C163" s="35"/>
      <c r="D163" s="35"/>
      <c r="E163" s="35"/>
      <c r="F163" s="35"/>
    </row>
    <row r="164" spans="1:6" x14ac:dyDescent="0.3">
      <c r="A164" s="34"/>
      <c r="B164" s="35"/>
      <c r="C164" s="35"/>
      <c r="D164" s="35"/>
      <c r="E164" s="35"/>
      <c r="F164" s="35"/>
    </row>
    <row r="165" spans="1:6" x14ac:dyDescent="0.3">
      <c r="A165" s="34"/>
      <c r="B165" s="35"/>
      <c r="C165" s="35"/>
      <c r="D165" s="35"/>
      <c r="E165" s="35"/>
      <c r="F165" s="35"/>
    </row>
    <row r="166" spans="1:6" x14ac:dyDescent="0.3">
      <c r="A166" s="34"/>
      <c r="B166" s="35"/>
      <c r="C166" s="35"/>
      <c r="D166" s="35"/>
      <c r="E166" s="35"/>
      <c r="F166" s="35"/>
    </row>
    <row r="167" spans="1:6" x14ac:dyDescent="0.3">
      <c r="A167" s="34"/>
      <c r="B167" s="35"/>
      <c r="C167" s="35"/>
      <c r="D167" s="35"/>
      <c r="E167" s="35"/>
      <c r="F167" s="35"/>
    </row>
    <row r="168" spans="1:6" x14ac:dyDescent="0.3">
      <c r="A168" s="34"/>
      <c r="B168" s="35"/>
      <c r="C168" s="35"/>
      <c r="D168" s="35"/>
      <c r="E168" s="35"/>
      <c r="F168" s="35"/>
    </row>
    <row r="169" spans="1:6" x14ac:dyDescent="0.3">
      <c r="A169" s="34"/>
      <c r="B169" s="35"/>
      <c r="C169" s="35"/>
      <c r="D169" s="35"/>
      <c r="E169" s="35"/>
      <c r="F169" s="35"/>
    </row>
    <row r="170" spans="1:6" x14ac:dyDescent="0.3">
      <c r="A170" s="34"/>
      <c r="B170" s="35"/>
      <c r="C170" s="35"/>
      <c r="D170" s="35"/>
      <c r="E170" s="35"/>
      <c r="F170" s="35"/>
    </row>
    <row r="171" spans="1:6" x14ac:dyDescent="0.3">
      <c r="A171" s="34"/>
      <c r="B171" s="35"/>
      <c r="C171" s="35"/>
      <c r="D171" s="35"/>
      <c r="E171" s="35"/>
      <c r="F171" s="35"/>
    </row>
    <row r="172" spans="1:6" x14ac:dyDescent="0.3">
      <c r="A172" s="34"/>
      <c r="B172" s="35"/>
      <c r="C172" s="35"/>
      <c r="D172" s="35"/>
      <c r="E172" s="35"/>
      <c r="F172" s="35"/>
    </row>
    <row r="173" spans="1:6" x14ac:dyDescent="0.3">
      <c r="A173" s="34"/>
      <c r="B173" s="35"/>
      <c r="C173" s="35"/>
      <c r="D173" s="35"/>
      <c r="E173" s="35"/>
      <c r="F173" s="35"/>
    </row>
    <row r="174" spans="1:6" x14ac:dyDescent="0.3">
      <c r="A174" s="34"/>
      <c r="B174" s="35"/>
      <c r="C174" s="35"/>
      <c r="D174" s="35"/>
      <c r="E174" s="35"/>
      <c r="F174" s="35"/>
    </row>
    <row r="175" spans="1:6" x14ac:dyDescent="0.3">
      <c r="A175" s="34"/>
      <c r="B175" s="35"/>
      <c r="C175" s="35"/>
      <c r="D175" s="35"/>
      <c r="E175" s="35"/>
      <c r="F175" s="35"/>
    </row>
    <row r="176" spans="1:6" x14ac:dyDescent="0.3">
      <c r="A176" s="34"/>
      <c r="B176" s="35"/>
      <c r="C176" s="35"/>
      <c r="D176" s="35"/>
      <c r="E176" s="35"/>
      <c r="F176" s="35"/>
    </row>
    <row r="177" spans="1:6" x14ac:dyDescent="0.3">
      <c r="A177" s="34"/>
      <c r="B177" s="35"/>
      <c r="C177" s="35"/>
      <c r="D177" s="35"/>
      <c r="E177" s="35"/>
      <c r="F177" s="35"/>
    </row>
    <row r="178" spans="1:6" x14ac:dyDescent="0.3">
      <c r="A178" s="34"/>
      <c r="B178" s="35"/>
      <c r="C178" s="35"/>
      <c r="D178" s="35"/>
      <c r="E178" s="35"/>
      <c r="F178" s="35"/>
    </row>
    <row r="179" spans="1:6" x14ac:dyDescent="0.3">
      <c r="A179" s="34"/>
      <c r="B179" s="35"/>
      <c r="C179" s="35"/>
      <c r="D179" s="35"/>
      <c r="E179" s="35"/>
      <c r="F179" s="35"/>
    </row>
    <row r="180" spans="1:6" x14ac:dyDescent="0.3">
      <c r="A180" s="34"/>
      <c r="B180" s="35"/>
      <c r="C180" s="35"/>
      <c r="D180" s="35"/>
      <c r="E180" s="35"/>
      <c r="F180" s="35"/>
    </row>
    <row r="181" spans="1:6" x14ac:dyDescent="0.3">
      <c r="A181" s="34"/>
      <c r="B181" s="35"/>
      <c r="C181" s="35"/>
      <c r="D181" s="35"/>
      <c r="E181" s="35"/>
      <c r="F181" s="35"/>
    </row>
    <row r="182" spans="1:6" x14ac:dyDescent="0.3">
      <c r="A182" s="34"/>
      <c r="B182" s="35"/>
      <c r="C182" s="35"/>
      <c r="D182" s="35"/>
      <c r="E182" s="35"/>
      <c r="F182" s="35"/>
    </row>
    <row r="183" spans="1:6" x14ac:dyDescent="0.3">
      <c r="A183" s="36"/>
      <c r="B183" s="35"/>
      <c r="C183" s="35"/>
      <c r="D183" s="35"/>
      <c r="E183" s="35"/>
      <c r="F183" s="35"/>
    </row>
    <row r="184" spans="1:6" x14ac:dyDescent="0.3">
      <c r="A184" s="34"/>
      <c r="B184" s="35"/>
      <c r="C184" s="35"/>
      <c r="D184" s="35"/>
      <c r="E184" s="35"/>
      <c r="F184" s="35"/>
    </row>
    <row r="185" spans="1:6" x14ac:dyDescent="0.3">
      <c r="A185" s="34"/>
      <c r="B185" s="35"/>
      <c r="C185" s="35"/>
      <c r="D185" s="35"/>
      <c r="E185" s="35"/>
      <c r="F185" s="35"/>
    </row>
    <row r="186" spans="1:6" x14ac:dyDescent="0.3">
      <c r="A186" s="34"/>
      <c r="B186" s="35"/>
      <c r="C186" s="35"/>
      <c r="D186" s="35"/>
      <c r="E186" s="35"/>
      <c r="F186" s="35"/>
    </row>
    <row r="187" spans="1:6" x14ac:dyDescent="0.3">
      <c r="A187" s="34"/>
      <c r="B187" s="35"/>
      <c r="C187" s="35"/>
      <c r="D187" s="35"/>
      <c r="E187" s="35"/>
      <c r="F187" s="35"/>
    </row>
    <row r="188" spans="1:6" x14ac:dyDescent="0.3">
      <c r="A188" s="34"/>
      <c r="B188" s="35"/>
      <c r="C188" s="35"/>
      <c r="D188" s="35"/>
      <c r="E188" s="35"/>
      <c r="F188" s="35"/>
    </row>
    <row r="189" spans="1:6" x14ac:dyDescent="0.3">
      <c r="A189" s="34"/>
      <c r="B189" s="35"/>
      <c r="C189" s="35"/>
      <c r="D189" s="35"/>
      <c r="E189" s="35"/>
      <c r="F189" s="35"/>
    </row>
    <row r="190" spans="1:6" x14ac:dyDescent="0.3">
      <c r="A190" s="34"/>
      <c r="B190" s="35"/>
      <c r="C190" s="35"/>
      <c r="D190" s="35"/>
      <c r="E190" s="35"/>
      <c r="F190" s="35"/>
    </row>
    <row r="191" spans="1:6" x14ac:dyDescent="0.3">
      <c r="A191" s="34"/>
      <c r="B191" s="35"/>
      <c r="C191" s="35"/>
      <c r="D191" s="35"/>
      <c r="E191" s="35"/>
      <c r="F191" s="35"/>
    </row>
    <row r="192" spans="1:6" x14ac:dyDescent="0.3">
      <c r="A192" s="34"/>
      <c r="B192" s="35"/>
      <c r="C192" s="35"/>
      <c r="D192" s="35"/>
      <c r="E192" s="35"/>
      <c r="F192" s="35"/>
    </row>
    <row r="193" spans="1:6" x14ac:dyDescent="0.3">
      <c r="A193" s="34"/>
      <c r="B193" s="35"/>
      <c r="C193" s="35"/>
      <c r="D193" s="35"/>
      <c r="E193" s="35"/>
      <c r="F193" s="35"/>
    </row>
    <row r="194" spans="1:6" x14ac:dyDescent="0.3">
      <c r="A194" s="34"/>
      <c r="B194" s="35"/>
      <c r="C194" s="35"/>
      <c r="D194" s="35"/>
      <c r="E194" s="35"/>
      <c r="F194" s="35"/>
    </row>
    <row r="195" spans="1:6" x14ac:dyDescent="0.3">
      <c r="A195" s="34"/>
      <c r="B195" s="35"/>
      <c r="C195" s="35"/>
      <c r="D195" s="35"/>
      <c r="E195" s="35"/>
      <c r="F195" s="35"/>
    </row>
    <row r="196" spans="1:6" x14ac:dyDescent="0.3">
      <c r="A196" s="34"/>
      <c r="B196" s="35"/>
      <c r="C196" s="35"/>
      <c r="D196" s="35"/>
      <c r="E196" s="35"/>
      <c r="F196" s="35"/>
    </row>
    <row r="197" spans="1:6" x14ac:dyDescent="0.3">
      <c r="A197" s="34"/>
      <c r="B197" s="35"/>
      <c r="C197" s="35"/>
      <c r="D197" s="35"/>
      <c r="E197" s="35"/>
      <c r="F197" s="35"/>
    </row>
    <row r="198" spans="1:6" x14ac:dyDescent="0.3">
      <c r="A198" s="34"/>
      <c r="B198" s="35"/>
      <c r="C198" s="35"/>
      <c r="D198" s="35"/>
      <c r="E198" s="35"/>
      <c r="F198" s="35"/>
    </row>
    <row r="199" spans="1:6" x14ac:dyDescent="0.3">
      <c r="A199" s="34"/>
      <c r="B199" s="35"/>
      <c r="C199" s="35"/>
      <c r="D199" s="35"/>
      <c r="E199" s="35"/>
      <c r="F199" s="35"/>
    </row>
    <row r="200" spans="1:6" x14ac:dyDescent="0.3">
      <c r="A200" s="34"/>
      <c r="B200" s="35"/>
      <c r="C200" s="35"/>
      <c r="D200" s="35"/>
      <c r="E200" s="35"/>
      <c r="F200" s="35"/>
    </row>
    <row r="201" spans="1:6" x14ac:dyDescent="0.3">
      <c r="A201" s="34"/>
      <c r="B201" s="35"/>
      <c r="C201" s="35"/>
      <c r="D201" s="35"/>
      <c r="E201" s="35"/>
      <c r="F201" s="35"/>
    </row>
    <row r="202" spans="1:6" x14ac:dyDescent="0.3">
      <c r="A202" s="34"/>
      <c r="B202" s="35"/>
      <c r="C202" s="35"/>
      <c r="D202" s="35"/>
      <c r="E202" s="35"/>
      <c r="F202" s="35"/>
    </row>
    <row r="203" spans="1:6" x14ac:dyDescent="0.3">
      <c r="A203" s="34"/>
      <c r="B203" s="35"/>
      <c r="C203" s="35"/>
      <c r="D203" s="35"/>
      <c r="E203" s="35"/>
      <c r="F203" s="35"/>
    </row>
    <row r="204" spans="1:6" x14ac:dyDescent="0.3">
      <c r="A204" s="34"/>
      <c r="B204" s="35"/>
      <c r="C204" s="35"/>
      <c r="D204" s="35"/>
      <c r="E204" s="35"/>
      <c r="F204" s="35"/>
    </row>
    <row r="205" spans="1:6" x14ac:dyDescent="0.3">
      <c r="A205" s="34"/>
      <c r="B205" s="35"/>
      <c r="C205" s="35"/>
      <c r="D205" s="35"/>
      <c r="E205" s="35"/>
      <c r="F205" s="35"/>
    </row>
    <row r="206" spans="1:6" x14ac:dyDescent="0.3">
      <c r="A206" s="34"/>
      <c r="B206" s="35"/>
      <c r="C206" s="35"/>
      <c r="D206" s="35"/>
      <c r="E206" s="35"/>
      <c r="F206" s="35"/>
    </row>
    <row r="207" spans="1:6" x14ac:dyDescent="0.3">
      <c r="A207" s="34"/>
      <c r="B207" s="35"/>
      <c r="C207" s="35"/>
      <c r="D207" s="35"/>
      <c r="E207" s="35"/>
      <c r="F207" s="35"/>
    </row>
    <row r="208" spans="1:6" x14ac:dyDescent="0.3">
      <c r="A208" s="34"/>
      <c r="B208" s="35"/>
      <c r="C208" s="35"/>
      <c r="D208" s="35"/>
      <c r="E208" s="35"/>
      <c r="F208" s="35"/>
    </row>
    <row r="209" spans="1:8" x14ac:dyDescent="0.3">
      <c r="A209" s="34"/>
      <c r="B209" s="35"/>
      <c r="C209" s="35"/>
      <c r="D209" s="35"/>
      <c r="E209" s="35"/>
      <c r="F209" s="35"/>
      <c r="H209" s="19"/>
    </row>
    <row r="210" spans="1:8" x14ac:dyDescent="0.3">
      <c r="A210" s="34"/>
      <c r="B210" s="35"/>
      <c r="C210" s="35"/>
      <c r="D210" s="35"/>
      <c r="E210" s="35"/>
      <c r="F210" s="35"/>
    </row>
    <row r="211" spans="1:8" x14ac:dyDescent="0.3">
      <c r="A211" s="34"/>
      <c r="B211" s="35"/>
      <c r="C211" s="35"/>
      <c r="D211" s="35"/>
      <c r="E211" s="35"/>
      <c r="F211" s="35"/>
    </row>
    <row r="212" spans="1:8" x14ac:dyDescent="0.3">
      <c r="A212" s="34"/>
      <c r="B212" s="35"/>
      <c r="C212" s="35"/>
      <c r="D212" s="35"/>
      <c r="E212" s="35"/>
      <c r="F212" s="35"/>
    </row>
    <row r="213" spans="1:8" x14ac:dyDescent="0.3">
      <c r="A213" s="34"/>
      <c r="B213" s="35"/>
      <c r="C213" s="35"/>
      <c r="D213" s="35"/>
      <c r="E213" s="35"/>
      <c r="F213" s="35"/>
    </row>
    <row r="214" spans="1:8" x14ac:dyDescent="0.3">
      <c r="A214" s="34"/>
      <c r="B214" s="35"/>
      <c r="C214" s="35"/>
      <c r="D214" s="35"/>
      <c r="E214" s="35"/>
      <c r="F214" s="35"/>
    </row>
    <row r="215" spans="1:8" x14ac:dyDescent="0.3">
      <c r="A215" s="34"/>
      <c r="B215" s="35"/>
      <c r="C215" s="35"/>
      <c r="D215" s="35"/>
      <c r="E215" s="35"/>
      <c r="F215" s="35"/>
    </row>
    <row r="216" spans="1:8" x14ac:dyDescent="0.3">
      <c r="A216" s="34"/>
      <c r="B216" s="35"/>
      <c r="C216" s="35"/>
      <c r="D216" s="35"/>
      <c r="E216" s="35"/>
      <c r="F216" s="35"/>
    </row>
    <row r="217" spans="1:8" x14ac:dyDescent="0.3">
      <c r="A217" s="34"/>
      <c r="B217" s="35"/>
      <c r="C217" s="35"/>
      <c r="D217" s="35"/>
      <c r="E217" s="35"/>
      <c r="F217" s="35"/>
    </row>
    <row r="218" spans="1:8" x14ac:dyDescent="0.3">
      <c r="A218" s="34"/>
      <c r="B218" s="35"/>
      <c r="C218" s="35"/>
      <c r="D218" s="35"/>
      <c r="E218" s="35"/>
      <c r="F218" s="35"/>
    </row>
    <row r="219" spans="1:8" x14ac:dyDescent="0.3">
      <c r="A219" s="34"/>
      <c r="B219" s="35"/>
      <c r="C219" s="35"/>
      <c r="D219" s="35"/>
      <c r="E219" s="35"/>
      <c r="F219" s="35"/>
    </row>
    <row r="220" spans="1:8" x14ac:dyDescent="0.3">
      <c r="A220" s="34"/>
      <c r="B220" s="35"/>
      <c r="C220" s="35"/>
      <c r="D220" s="35"/>
      <c r="E220" s="35"/>
      <c r="F220" s="35"/>
    </row>
    <row r="221" spans="1:8" x14ac:dyDescent="0.3">
      <c r="A221" s="34"/>
      <c r="B221" s="35"/>
      <c r="C221" s="35"/>
      <c r="D221" s="35"/>
      <c r="E221" s="35"/>
      <c r="F221" s="35"/>
    </row>
    <row r="222" spans="1:8" x14ac:dyDescent="0.3">
      <c r="A222" s="34"/>
      <c r="B222" s="35"/>
      <c r="C222" s="35"/>
      <c r="D222" s="35"/>
      <c r="E222" s="35"/>
      <c r="F222" s="35"/>
    </row>
    <row r="223" spans="1:8" x14ac:dyDescent="0.3">
      <c r="A223" s="34"/>
      <c r="B223" s="35"/>
      <c r="C223" s="35"/>
      <c r="D223" s="35"/>
      <c r="E223" s="35"/>
      <c r="F223" s="35"/>
    </row>
    <row r="224" spans="1:8" x14ac:dyDescent="0.3">
      <c r="A224" s="34"/>
      <c r="B224" s="35"/>
      <c r="C224" s="35"/>
      <c r="D224" s="35"/>
      <c r="E224" s="35"/>
      <c r="F224" s="35"/>
    </row>
    <row r="225" spans="1:6" x14ac:dyDescent="0.3">
      <c r="A225" s="34"/>
      <c r="B225" s="35"/>
      <c r="C225" s="35"/>
      <c r="D225" s="35"/>
      <c r="E225" s="35"/>
      <c r="F225" s="35"/>
    </row>
    <row r="226" spans="1:6" x14ac:dyDescent="0.3">
      <c r="A226" s="34"/>
      <c r="B226" s="35"/>
      <c r="C226" s="35"/>
      <c r="D226" s="35"/>
      <c r="E226" s="35"/>
      <c r="F226" s="35"/>
    </row>
    <row r="227" spans="1:6" x14ac:dyDescent="0.3">
      <c r="A227" s="34"/>
      <c r="B227" s="35"/>
      <c r="C227" s="35"/>
      <c r="D227" s="35"/>
      <c r="E227" s="35"/>
      <c r="F227" s="35"/>
    </row>
    <row r="228" spans="1:6" x14ac:dyDescent="0.3">
      <c r="A228" s="34"/>
      <c r="B228" s="35"/>
      <c r="C228" s="35"/>
      <c r="D228" s="35"/>
      <c r="E228" s="35"/>
      <c r="F228" s="35"/>
    </row>
    <row r="229" spans="1:6" x14ac:dyDescent="0.3">
      <c r="A229" s="34"/>
      <c r="B229" s="35"/>
      <c r="C229" s="35"/>
      <c r="D229" s="35"/>
      <c r="E229" s="35"/>
      <c r="F229" s="35"/>
    </row>
    <row r="230" spans="1:6" x14ac:dyDescent="0.3">
      <c r="A230" s="34"/>
      <c r="B230" s="35"/>
      <c r="C230" s="35"/>
      <c r="D230" s="35"/>
      <c r="E230" s="35"/>
      <c r="F230" s="35"/>
    </row>
    <row r="231" spans="1:6" x14ac:dyDescent="0.3">
      <c r="A231" s="19"/>
      <c r="B231" s="19"/>
      <c r="C231" s="19"/>
      <c r="D231" s="19"/>
      <c r="E231" s="37"/>
      <c r="F231" s="19"/>
    </row>
    <row r="234" spans="1:6" x14ac:dyDescent="0.3">
      <c r="E234" s="1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A208" workbookViewId="0"/>
  </sheetViews>
  <sheetFormatPr defaultRowHeight="14.4" x14ac:dyDescent="0.3"/>
  <cols>
    <col min="1" max="1" width="9.09765625" style="4" customWidth="1"/>
    <col min="2" max="2" width="10" style="4" customWidth="1"/>
    <col min="3" max="3" width="9.19921875" style="4" customWidth="1"/>
    <col min="4" max="4" width="10" style="4" customWidth="1"/>
    <col min="5" max="5" width="11.3984375" style="4" customWidth="1"/>
    <col min="6" max="6" width="11.59765625" style="4" customWidth="1"/>
    <col min="7" max="256" width="9" style="4"/>
    <col min="257" max="257" width="9.09765625" style="4" customWidth="1"/>
    <col min="258" max="258" width="10" style="4" customWidth="1"/>
    <col min="259" max="259" width="9.19921875" style="4" customWidth="1"/>
    <col min="260" max="260" width="10" style="4" customWidth="1"/>
    <col min="261" max="261" width="11.3984375" style="4" customWidth="1"/>
    <col min="262" max="262" width="11.59765625" style="4" customWidth="1"/>
    <col min="263" max="512" width="9" style="4"/>
    <col min="513" max="513" width="9.09765625" style="4" customWidth="1"/>
    <col min="514" max="514" width="10" style="4" customWidth="1"/>
    <col min="515" max="515" width="9.19921875" style="4" customWidth="1"/>
    <col min="516" max="516" width="10" style="4" customWidth="1"/>
    <col min="517" max="517" width="11.3984375" style="4" customWidth="1"/>
    <col min="518" max="518" width="11.59765625" style="4" customWidth="1"/>
    <col min="519" max="768" width="9" style="4"/>
    <col min="769" max="769" width="9.09765625" style="4" customWidth="1"/>
    <col min="770" max="770" width="10" style="4" customWidth="1"/>
    <col min="771" max="771" width="9.19921875" style="4" customWidth="1"/>
    <col min="772" max="772" width="10" style="4" customWidth="1"/>
    <col min="773" max="773" width="11.3984375" style="4" customWidth="1"/>
    <col min="774" max="774" width="11.59765625" style="4" customWidth="1"/>
    <col min="775" max="1024" width="9" style="4"/>
    <col min="1025" max="1025" width="9.09765625" style="4" customWidth="1"/>
    <col min="1026" max="1026" width="10" style="4" customWidth="1"/>
    <col min="1027" max="1027" width="9.19921875" style="4" customWidth="1"/>
    <col min="1028" max="1028" width="10" style="4" customWidth="1"/>
    <col min="1029" max="1029" width="11.3984375" style="4" customWidth="1"/>
    <col min="1030" max="1030" width="11.59765625" style="4" customWidth="1"/>
    <col min="1031" max="1280" width="9" style="4"/>
    <col min="1281" max="1281" width="9.09765625" style="4" customWidth="1"/>
    <col min="1282" max="1282" width="10" style="4" customWidth="1"/>
    <col min="1283" max="1283" width="9.19921875" style="4" customWidth="1"/>
    <col min="1284" max="1284" width="10" style="4" customWidth="1"/>
    <col min="1285" max="1285" width="11.3984375" style="4" customWidth="1"/>
    <col min="1286" max="1286" width="11.59765625" style="4" customWidth="1"/>
    <col min="1287" max="1536" width="9" style="4"/>
    <col min="1537" max="1537" width="9.09765625" style="4" customWidth="1"/>
    <col min="1538" max="1538" width="10" style="4" customWidth="1"/>
    <col min="1539" max="1539" width="9.19921875" style="4" customWidth="1"/>
    <col min="1540" max="1540" width="10" style="4" customWidth="1"/>
    <col min="1541" max="1541" width="11.3984375" style="4" customWidth="1"/>
    <col min="1542" max="1542" width="11.59765625" style="4" customWidth="1"/>
    <col min="1543" max="1792" width="9" style="4"/>
    <col min="1793" max="1793" width="9.09765625" style="4" customWidth="1"/>
    <col min="1794" max="1794" width="10" style="4" customWidth="1"/>
    <col min="1795" max="1795" width="9.19921875" style="4" customWidth="1"/>
    <col min="1796" max="1796" width="10" style="4" customWidth="1"/>
    <col min="1797" max="1797" width="11.3984375" style="4" customWidth="1"/>
    <col min="1798" max="1798" width="11.59765625" style="4" customWidth="1"/>
    <col min="1799" max="2048" width="9" style="4"/>
    <col min="2049" max="2049" width="9.09765625" style="4" customWidth="1"/>
    <col min="2050" max="2050" width="10" style="4" customWidth="1"/>
    <col min="2051" max="2051" width="9.19921875" style="4" customWidth="1"/>
    <col min="2052" max="2052" width="10" style="4" customWidth="1"/>
    <col min="2053" max="2053" width="11.3984375" style="4" customWidth="1"/>
    <col min="2054" max="2054" width="11.59765625" style="4" customWidth="1"/>
    <col min="2055" max="2304" width="9" style="4"/>
    <col min="2305" max="2305" width="9.09765625" style="4" customWidth="1"/>
    <col min="2306" max="2306" width="10" style="4" customWidth="1"/>
    <col min="2307" max="2307" width="9.19921875" style="4" customWidth="1"/>
    <col min="2308" max="2308" width="10" style="4" customWidth="1"/>
    <col min="2309" max="2309" width="11.3984375" style="4" customWidth="1"/>
    <col min="2310" max="2310" width="11.59765625" style="4" customWidth="1"/>
    <col min="2311" max="2560" width="9" style="4"/>
    <col min="2561" max="2561" width="9.09765625" style="4" customWidth="1"/>
    <col min="2562" max="2562" width="10" style="4" customWidth="1"/>
    <col min="2563" max="2563" width="9.19921875" style="4" customWidth="1"/>
    <col min="2564" max="2564" width="10" style="4" customWidth="1"/>
    <col min="2565" max="2565" width="11.3984375" style="4" customWidth="1"/>
    <col min="2566" max="2566" width="11.59765625" style="4" customWidth="1"/>
    <col min="2567" max="2816" width="9" style="4"/>
    <col min="2817" max="2817" width="9.09765625" style="4" customWidth="1"/>
    <col min="2818" max="2818" width="10" style="4" customWidth="1"/>
    <col min="2819" max="2819" width="9.19921875" style="4" customWidth="1"/>
    <col min="2820" max="2820" width="10" style="4" customWidth="1"/>
    <col min="2821" max="2821" width="11.3984375" style="4" customWidth="1"/>
    <col min="2822" max="2822" width="11.59765625" style="4" customWidth="1"/>
    <col min="2823" max="3072" width="9" style="4"/>
    <col min="3073" max="3073" width="9.09765625" style="4" customWidth="1"/>
    <col min="3074" max="3074" width="10" style="4" customWidth="1"/>
    <col min="3075" max="3075" width="9.19921875" style="4" customWidth="1"/>
    <col min="3076" max="3076" width="10" style="4" customWidth="1"/>
    <col min="3077" max="3077" width="11.3984375" style="4" customWidth="1"/>
    <col min="3078" max="3078" width="11.59765625" style="4" customWidth="1"/>
    <col min="3079" max="3328" width="9" style="4"/>
    <col min="3329" max="3329" width="9.09765625" style="4" customWidth="1"/>
    <col min="3330" max="3330" width="10" style="4" customWidth="1"/>
    <col min="3331" max="3331" width="9.19921875" style="4" customWidth="1"/>
    <col min="3332" max="3332" width="10" style="4" customWidth="1"/>
    <col min="3333" max="3333" width="11.3984375" style="4" customWidth="1"/>
    <col min="3334" max="3334" width="11.59765625" style="4" customWidth="1"/>
    <col min="3335" max="3584" width="9" style="4"/>
    <col min="3585" max="3585" width="9.09765625" style="4" customWidth="1"/>
    <col min="3586" max="3586" width="10" style="4" customWidth="1"/>
    <col min="3587" max="3587" width="9.19921875" style="4" customWidth="1"/>
    <col min="3588" max="3588" width="10" style="4" customWidth="1"/>
    <col min="3589" max="3589" width="11.3984375" style="4" customWidth="1"/>
    <col min="3590" max="3590" width="11.59765625" style="4" customWidth="1"/>
    <col min="3591" max="3840" width="9" style="4"/>
    <col min="3841" max="3841" width="9.09765625" style="4" customWidth="1"/>
    <col min="3842" max="3842" width="10" style="4" customWidth="1"/>
    <col min="3843" max="3843" width="9.19921875" style="4" customWidth="1"/>
    <col min="3844" max="3844" width="10" style="4" customWidth="1"/>
    <col min="3845" max="3845" width="11.3984375" style="4" customWidth="1"/>
    <col min="3846" max="3846" width="11.59765625" style="4" customWidth="1"/>
    <col min="3847" max="4096" width="9" style="4"/>
    <col min="4097" max="4097" width="9.09765625" style="4" customWidth="1"/>
    <col min="4098" max="4098" width="10" style="4" customWidth="1"/>
    <col min="4099" max="4099" width="9.19921875" style="4" customWidth="1"/>
    <col min="4100" max="4100" width="10" style="4" customWidth="1"/>
    <col min="4101" max="4101" width="11.3984375" style="4" customWidth="1"/>
    <col min="4102" max="4102" width="11.59765625" style="4" customWidth="1"/>
    <col min="4103" max="4352" width="9" style="4"/>
    <col min="4353" max="4353" width="9.09765625" style="4" customWidth="1"/>
    <col min="4354" max="4354" width="10" style="4" customWidth="1"/>
    <col min="4355" max="4355" width="9.19921875" style="4" customWidth="1"/>
    <col min="4356" max="4356" width="10" style="4" customWidth="1"/>
    <col min="4357" max="4357" width="11.3984375" style="4" customWidth="1"/>
    <col min="4358" max="4358" width="11.59765625" style="4" customWidth="1"/>
    <col min="4359" max="4608" width="9" style="4"/>
    <col min="4609" max="4609" width="9.09765625" style="4" customWidth="1"/>
    <col min="4610" max="4610" width="10" style="4" customWidth="1"/>
    <col min="4611" max="4611" width="9.19921875" style="4" customWidth="1"/>
    <col min="4612" max="4612" width="10" style="4" customWidth="1"/>
    <col min="4613" max="4613" width="11.3984375" style="4" customWidth="1"/>
    <col min="4614" max="4614" width="11.59765625" style="4" customWidth="1"/>
    <col min="4615" max="4864" width="9" style="4"/>
    <col min="4865" max="4865" width="9.09765625" style="4" customWidth="1"/>
    <col min="4866" max="4866" width="10" style="4" customWidth="1"/>
    <col min="4867" max="4867" width="9.19921875" style="4" customWidth="1"/>
    <col min="4868" max="4868" width="10" style="4" customWidth="1"/>
    <col min="4869" max="4869" width="11.3984375" style="4" customWidth="1"/>
    <col min="4870" max="4870" width="11.59765625" style="4" customWidth="1"/>
    <col min="4871" max="5120" width="9" style="4"/>
    <col min="5121" max="5121" width="9.09765625" style="4" customWidth="1"/>
    <col min="5122" max="5122" width="10" style="4" customWidth="1"/>
    <col min="5123" max="5123" width="9.19921875" style="4" customWidth="1"/>
    <col min="5124" max="5124" width="10" style="4" customWidth="1"/>
    <col min="5125" max="5125" width="11.3984375" style="4" customWidth="1"/>
    <col min="5126" max="5126" width="11.59765625" style="4" customWidth="1"/>
    <col min="5127" max="5376" width="9" style="4"/>
    <col min="5377" max="5377" width="9.09765625" style="4" customWidth="1"/>
    <col min="5378" max="5378" width="10" style="4" customWidth="1"/>
    <col min="5379" max="5379" width="9.19921875" style="4" customWidth="1"/>
    <col min="5380" max="5380" width="10" style="4" customWidth="1"/>
    <col min="5381" max="5381" width="11.3984375" style="4" customWidth="1"/>
    <col min="5382" max="5382" width="11.59765625" style="4" customWidth="1"/>
    <col min="5383" max="5632" width="9" style="4"/>
    <col min="5633" max="5633" width="9.09765625" style="4" customWidth="1"/>
    <col min="5634" max="5634" width="10" style="4" customWidth="1"/>
    <col min="5635" max="5635" width="9.19921875" style="4" customWidth="1"/>
    <col min="5636" max="5636" width="10" style="4" customWidth="1"/>
    <col min="5637" max="5637" width="11.3984375" style="4" customWidth="1"/>
    <col min="5638" max="5638" width="11.59765625" style="4" customWidth="1"/>
    <col min="5639" max="5888" width="9" style="4"/>
    <col min="5889" max="5889" width="9.09765625" style="4" customWidth="1"/>
    <col min="5890" max="5890" width="10" style="4" customWidth="1"/>
    <col min="5891" max="5891" width="9.19921875" style="4" customWidth="1"/>
    <col min="5892" max="5892" width="10" style="4" customWidth="1"/>
    <col min="5893" max="5893" width="11.3984375" style="4" customWidth="1"/>
    <col min="5894" max="5894" width="11.59765625" style="4" customWidth="1"/>
    <col min="5895" max="6144" width="9" style="4"/>
    <col min="6145" max="6145" width="9.09765625" style="4" customWidth="1"/>
    <col min="6146" max="6146" width="10" style="4" customWidth="1"/>
    <col min="6147" max="6147" width="9.19921875" style="4" customWidth="1"/>
    <col min="6148" max="6148" width="10" style="4" customWidth="1"/>
    <col min="6149" max="6149" width="11.3984375" style="4" customWidth="1"/>
    <col min="6150" max="6150" width="11.59765625" style="4" customWidth="1"/>
    <col min="6151" max="6400" width="9" style="4"/>
    <col min="6401" max="6401" width="9.09765625" style="4" customWidth="1"/>
    <col min="6402" max="6402" width="10" style="4" customWidth="1"/>
    <col min="6403" max="6403" width="9.19921875" style="4" customWidth="1"/>
    <col min="6404" max="6404" width="10" style="4" customWidth="1"/>
    <col min="6405" max="6405" width="11.3984375" style="4" customWidth="1"/>
    <col min="6406" max="6406" width="11.59765625" style="4" customWidth="1"/>
    <col min="6407" max="6656" width="9" style="4"/>
    <col min="6657" max="6657" width="9.09765625" style="4" customWidth="1"/>
    <col min="6658" max="6658" width="10" style="4" customWidth="1"/>
    <col min="6659" max="6659" width="9.19921875" style="4" customWidth="1"/>
    <col min="6660" max="6660" width="10" style="4" customWidth="1"/>
    <col min="6661" max="6661" width="11.3984375" style="4" customWidth="1"/>
    <col min="6662" max="6662" width="11.59765625" style="4" customWidth="1"/>
    <col min="6663" max="6912" width="9" style="4"/>
    <col min="6913" max="6913" width="9.09765625" style="4" customWidth="1"/>
    <col min="6914" max="6914" width="10" style="4" customWidth="1"/>
    <col min="6915" max="6915" width="9.19921875" style="4" customWidth="1"/>
    <col min="6916" max="6916" width="10" style="4" customWidth="1"/>
    <col min="6917" max="6917" width="11.3984375" style="4" customWidth="1"/>
    <col min="6918" max="6918" width="11.59765625" style="4" customWidth="1"/>
    <col min="6919" max="7168" width="9" style="4"/>
    <col min="7169" max="7169" width="9.09765625" style="4" customWidth="1"/>
    <col min="7170" max="7170" width="10" style="4" customWidth="1"/>
    <col min="7171" max="7171" width="9.19921875" style="4" customWidth="1"/>
    <col min="7172" max="7172" width="10" style="4" customWidth="1"/>
    <col min="7173" max="7173" width="11.3984375" style="4" customWidth="1"/>
    <col min="7174" max="7174" width="11.59765625" style="4" customWidth="1"/>
    <col min="7175" max="7424" width="9" style="4"/>
    <col min="7425" max="7425" width="9.09765625" style="4" customWidth="1"/>
    <col min="7426" max="7426" width="10" style="4" customWidth="1"/>
    <col min="7427" max="7427" width="9.19921875" style="4" customWidth="1"/>
    <col min="7428" max="7428" width="10" style="4" customWidth="1"/>
    <col min="7429" max="7429" width="11.3984375" style="4" customWidth="1"/>
    <col min="7430" max="7430" width="11.59765625" style="4" customWidth="1"/>
    <col min="7431" max="7680" width="9" style="4"/>
    <col min="7681" max="7681" width="9.09765625" style="4" customWidth="1"/>
    <col min="7682" max="7682" width="10" style="4" customWidth="1"/>
    <col min="7683" max="7683" width="9.19921875" style="4" customWidth="1"/>
    <col min="7684" max="7684" width="10" style="4" customWidth="1"/>
    <col min="7685" max="7685" width="11.3984375" style="4" customWidth="1"/>
    <col min="7686" max="7686" width="11.59765625" style="4" customWidth="1"/>
    <col min="7687" max="7936" width="9" style="4"/>
    <col min="7937" max="7937" width="9.09765625" style="4" customWidth="1"/>
    <col min="7938" max="7938" width="10" style="4" customWidth="1"/>
    <col min="7939" max="7939" width="9.19921875" style="4" customWidth="1"/>
    <col min="7940" max="7940" width="10" style="4" customWidth="1"/>
    <col min="7941" max="7941" width="11.3984375" style="4" customWidth="1"/>
    <col min="7942" max="7942" width="11.59765625" style="4" customWidth="1"/>
    <col min="7943" max="8192" width="9" style="4"/>
    <col min="8193" max="8193" width="9.09765625" style="4" customWidth="1"/>
    <col min="8194" max="8194" width="10" style="4" customWidth="1"/>
    <col min="8195" max="8195" width="9.19921875" style="4" customWidth="1"/>
    <col min="8196" max="8196" width="10" style="4" customWidth="1"/>
    <col min="8197" max="8197" width="11.3984375" style="4" customWidth="1"/>
    <col min="8198" max="8198" width="11.59765625" style="4" customWidth="1"/>
    <col min="8199" max="8448" width="9" style="4"/>
    <col min="8449" max="8449" width="9.09765625" style="4" customWidth="1"/>
    <col min="8450" max="8450" width="10" style="4" customWidth="1"/>
    <col min="8451" max="8451" width="9.19921875" style="4" customWidth="1"/>
    <col min="8452" max="8452" width="10" style="4" customWidth="1"/>
    <col min="8453" max="8453" width="11.3984375" style="4" customWidth="1"/>
    <col min="8454" max="8454" width="11.59765625" style="4" customWidth="1"/>
    <col min="8455" max="8704" width="9" style="4"/>
    <col min="8705" max="8705" width="9.09765625" style="4" customWidth="1"/>
    <col min="8706" max="8706" width="10" style="4" customWidth="1"/>
    <col min="8707" max="8707" width="9.19921875" style="4" customWidth="1"/>
    <col min="8708" max="8708" width="10" style="4" customWidth="1"/>
    <col min="8709" max="8709" width="11.3984375" style="4" customWidth="1"/>
    <col min="8710" max="8710" width="11.59765625" style="4" customWidth="1"/>
    <col min="8711" max="8960" width="9" style="4"/>
    <col min="8961" max="8961" width="9.09765625" style="4" customWidth="1"/>
    <col min="8962" max="8962" width="10" style="4" customWidth="1"/>
    <col min="8963" max="8963" width="9.19921875" style="4" customWidth="1"/>
    <col min="8964" max="8964" width="10" style="4" customWidth="1"/>
    <col min="8965" max="8965" width="11.3984375" style="4" customWidth="1"/>
    <col min="8966" max="8966" width="11.59765625" style="4" customWidth="1"/>
    <col min="8967" max="9216" width="9" style="4"/>
    <col min="9217" max="9217" width="9.09765625" style="4" customWidth="1"/>
    <col min="9218" max="9218" width="10" style="4" customWidth="1"/>
    <col min="9219" max="9219" width="9.19921875" style="4" customWidth="1"/>
    <col min="9220" max="9220" width="10" style="4" customWidth="1"/>
    <col min="9221" max="9221" width="11.3984375" style="4" customWidth="1"/>
    <col min="9222" max="9222" width="11.59765625" style="4" customWidth="1"/>
    <col min="9223" max="9472" width="9" style="4"/>
    <col min="9473" max="9473" width="9.09765625" style="4" customWidth="1"/>
    <col min="9474" max="9474" width="10" style="4" customWidth="1"/>
    <col min="9475" max="9475" width="9.19921875" style="4" customWidth="1"/>
    <col min="9476" max="9476" width="10" style="4" customWidth="1"/>
    <col min="9477" max="9477" width="11.3984375" style="4" customWidth="1"/>
    <col min="9478" max="9478" width="11.59765625" style="4" customWidth="1"/>
    <col min="9479" max="9728" width="9" style="4"/>
    <col min="9729" max="9729" width="9.09765625" style="4" customWidth="1"/>
    <col min="9730" max="9730" width="10" style="4" customWidth="1"/>
    <col min="9731" max="9731" width="9.19921875" style="4" customWidth="1"/>
    <col min="9732" max="9732" width="10" style="4" customWidth="1"/>
    <col min="9733" max="9733" width="11.3984375" style="4" customWidth="1"/>
    <col min="9734" max="9734" width="11.59765625" style="4" customWidth="1"/>
    <col min="9735" max="9984" width="9" style="4"/>
    <col min="9985" max="9985" width="9.09765625" style="4" customWidth="1"/>
    <col min="9986" max="9986" width="10" style="4" customWidth="1"/>
    <col min="9987" max="9987" width="9.19921875" style="4" customWidth="1"/>
    <col min="9988" max="9988" width="10" style="4" customWidth="1"/>
    <col min="9989" max="9989" width="11.3984375" style="4" customWidth="1"/>
    <col min="9990" max="9990" width="11.59765625" style="4" customWidth="1"/>
    <col min="9991" max="10240" width="9" style="4"/>
    <col min="10241" max="10241" width="9.09765625" style="4" customWidth="1"/>
    <col min="10242" max="10242" width="10" style="4" customWidth="1"/>
    <col min="10243" max="10243" width="9.19921875" style="4" customWidth="1"/>
    <col min="10244" max="10244" width="10" style="4" customWidth="1"/>
    <col min="10245" max="10245" width="11.3984375" style="4" customWidth="1"/>
    <col min="10246" max="10246" width="11.59765625" style="4" customWidth="1"/>
    <col min="10247" max="10496" width="9" style="4"/>
    <col min="10497" max="10497" width="9.09765625" style="4" customWidth="1"/>
    <col min="10498" max="10498" width="10" style="4" customWidth="1"/>
    <col min="10499" max="10499" width="9.19921875" style="4" customWidth="1"/>
    <col min="10500" max="10500" width="10" style="4" customWidth="1"/>
    <col min="10501" max="10501" width="11.3984375" style="4" customWidth="1"/>
    <col min="10502" max="10502" width="11.59765625" style="4" customWidth="1"/>
    <col min="10503" max="10752" width="9" style="4"/>
    <col min="10753" max="10753" width="9.09765625" style="4" customWidth="1"/>
    <col min="10754" max="10754" width="10" style="4" customWidth="1"/>
    <col min="10755" max="10755" width="9.19921875" style="4" customWidth="1"/>
    <col min="10756" max="10756" width="10" style="4" customWidth="1"/>
    <col min="10757" max="10757" width="11.3984375" style="4" customWidth="1"/>
    <col min="10758" max="10758" width="11.59765625" style="4" customWidth="1"/>
    <col min="10759" max="11008" width="9" style="4"/>
    <col min="11009" max="11009" width="9.09765625" style="4" customWidth="1"/>
    <col min="11010" max="11010" width="10" style="4" customWidth="1"/>
    <col min="11011" max="11011" width="9.19921875" style="4" customWidth="1"/>
    <col min="11012" max="11012" width="10" style="4" customWidth="1"/>
    <col min="11013" max="11013" width="11.3984375" style="4" customWidth="1"/>
    <col min="11014" max="11014" width="11.59765625" style="4" customWidth="1"/>
    <col min="11015" max="11264" width="9" style="4"/>
    <col min="11265" max="11265" width="9.09765625" style="4" customWidth="1"/>
    <col min="11266" max="11266" width="10" style="4" customWidth="1"/>
    <col min="11267" max="11267" width="9.19921875" style="4" customWidth="1"/>
    <col min="11268" max="11268" width="10" style="4" customWidth="1"/>
    <col min="11269" max="11269" width="11.3984375" style="4" customWidth="1"/>
    <col min="11270" max="11270" width="11.59765625" style="4" customWidth="1"/>
    <col min="11271" max="11520" width="9" style="4"/>
    <col min="11521" max="11521" width="9.09765625" style="4" customWidth="1"/>
    <col min="11522" max="11522" width="10" style="4" customWidth="1"/>
    <col min="11523" max="11523" width="9.19921875" style="4" customWidth="1"/>
    <col min="11524" max="11524" width="10" style="4" customWidth="1"/>
    <col min="11525" max="11525" width="11.3984375" style="4" customWidth="1"/>
    <col min="11526" max="11526" width="11.59765625" style="4" customWidth="1"/>
    <col min="11527" max="11776" width="9" style="4"/>
    <col min="11777" max="11777" width="9.09765625" style="4" customWidth="1"/>
    <col min="11778" max="11778" width="10" style="4" customWidth="1"/>
    <col min="11779" max="11779" width="9.19921875" style="4" customWidth="1"/>
    <col min="11780" max="11780" width="10" style="4" customWidth="1"/>
    <col min="11781" max="11781" width="11.3984375" style="4" customWidth="1"/>
    <col min="11782" max="11782" width="11.59765625" style="4" customWidth="1"/>
    <col min="11783" max="12032" width="9" style="4"/>
    <col min="12033" max="12033" width="9.09765625" style="4" customWidth="1"/>
    <col min="12034" max="12034" width="10" style="4" customWidth="1"/>
    <col min="12035" max="12035" width="9.19921875" style="4" customWidth="1"/>
    <col min="12036" max="12036" width="10" style="4" customWidth="1"/>
    <col min="12037" max="12037" width="11.3984375" style="4" customWidth="1"/>
    <col min="12038" max="12038" width="11.59765625" style="4" customWidth="1"/>
    <col min="12039" max="12288" width="9" style="4"/>
    <col min="12289" max="12289" width="9.09765625" style="4" customWidth="1"/>
    <col min="12290" max="12290" width="10" style="4" customWidth="1"/>
    <col min="12291" max="12291" width="9.19921875" style="4" customWidth="1"/>
    <col min="12292" max="12292" width="10" style="4" customWidth="1"/>
    <col min="12293" max="12293" width="11.3984375" style="4" customWidth="1"/>
    <col min="12294" max="12294" width="11.59765625" style="4" customWidth="1"/>
    <col min="12295" max="12544" width="9" style="4"/>
    <col min="12545" max="12545" width="9.09765625" style="4" customWidth="1"/>
    <col min="12546" max="12546" width="10" style="4" customWidth="1"/>
    <col min="12547" max="12547" width="9.19921875" style="4" customWidth="1"/>
    <col min="12548" max="12548" width="10" style="4" customWidth="1"/>
    <col min="12549" max="12549" width="11.3984375" style="4" customWidth="1"/>
    <col min="12550" max="12550" width="11.59765625" style="4" customWidth="1"/>
    <col min="12551" max="12800" width="9" style="4"/>
    <col min="12801" max="12801" width="9.09765625" style="4" customWidth="1"/>
    <col min="12802" max="12802" width="10" style="4" customWidth="1"/>
    <col min="12803" max="12803" width="9.19921875" style="4" customWidth="1"/>
    <col min="12804" max="12804" width="10" style="4" customWidth="1"/>
    <col min="12805" max="12805" width="11.3984375" style="4" customWidth="1"/>
    <col min="12806" max="12806" width="11.59765625" style="4" customWidth="1"/>
    <col min="12807" max="13056" width="9" style="4"/>
    <col min="13057" max="13057" width="9.09765625" style="4" customWidth="1"/>
    <col min="13058" max="13058" width="10" style="4" customWidth="1"/>
    <col min="13059" max="13059" width="9.19921875" style="4" customWidth="1"/>
    <col min="13060" max="13060" width="10" style="4" customWidth="1"/>
    <col min="13061" max="13061" width="11.3984375" style="4" customWidth="1"/>
    <col min="13062" max="13062" width="11.59765625" style="4" customWidth="1"/>
    <col min="13063" max="13312" width="9" style="4"/>
    <col min="13313" max="13313" width="9.09765625" style="4" customWidth="1"/>
    <col min="13314" max="13314" width="10" style="4" customWidth="1"/>
    <col min="13315" max="13315" width="9.19921875" style="4" customWidth="1"/>
    <col min="13316" max="13316" width="10" style="4" customWidth="1"/>
    <col min="13317" max="13317" width="11.3984375" style="4" customWidth="1"/>
    <col min="13318" max="13318" width="11.59765625" style="4" customWidth="1"/>
    <col min="13319" max="13568" width="9" style="4"/>
    <col min="13569" max="13569" width="9.09765625" style="4" customWidth="1"/>
    <col min="13570" max="13570" width="10" style="4" customWidth="1"/>
    <col min="13571" max="13571" width="9.19921875" style="4" customWidth="1"/>
    <col min="13572" max="13572" width="10" style="4" customWidth="1"/>
    <col min="13573" max="13573" width="11.3984375" style="4" customWidth="1"/>
    <col min="13574" max="13574" width="11.59765625" style="4" customWidth="1"/>
    <col min="13575" max="13824" width="9" style="4"/>
    <col min="13825" max="13825" width="9.09765625" style="4" customWidth="1"/>
    <col min="13826" max="13826" width="10" style="4" customWidth="1"/>
    <col min="13827" max="13827" width="9.19921875" style="4" customWidth="1"/>
    <col min="13828" max="13828" width="10" style="4" customWidth="1"/>
    <col min="13829" max="13829" width="11.3984375" style="4" customWidth="1"/>
    <col min="13830" max="13830" width="11.59765625" style="4" customWidth="1"/>
    <col min="13831" max="14080" width="9" style="4"/>
    <col min="14081" max="14081" width="9.09765625" style="4" customWidth="1"/>
    <col min="14082" max="14082" width="10" style="4" customWidth="1"/>
    <col min="14083" max="14083" width="9.19921875" style="4" customWidth="1"/>
    <col min="14084" max="14084" width="10" style="4" customWidth="1"/>
    <col min="14085" max="14085" width="11.3984375" style="4" customWidth="1"/>
    <col min="14086" max="14086" width="11.59765625" style="4" customWidth="1"/>
    <col min="14087" max="14336" width="9" style="4"/>
    <col min="14337" max="14337" width="9.09765625" style="4" customWidth="1"/>
    <col min="14338" max="14338" width="10" style="4" customWidth="1"/>
    <col min="14339" max="14339" width="9.19921875" style="4" customWidth="1"/>
    <col min="14340" max="14340" width="10" style="4" customWidth="1"/>
    <col min="14341" max="14341" width="11.3984375" style="4" customWidth="1"/>
    <col min="14342" max="14342" width="11.59765625" style="4" customWidth="1"/>
    <col min="14343" max="14592" width="9" style="4"/>
    <col min="14593" max="14593" width="9.09765625" style="4" customWidth="1"/>
    <col min="14594" max="14594" width="10" style="4" customWidth="1"/>
    <col min="14595" max="14595" width="9.19921875" style="4" customWidth="1"/>
    <col min="14596" max="14596" width="10" style="4" customWidth="1"/>
    <col min="14597" max="14597" width="11.3984375" style="4" customWidth="1"/>
    <col min="14598" max="14598" width="11.59765625" style="4" customWidth="1"/>
    <col min="14599" max="14848" width="9" style="4"/>
    <col min="14849" max="14849" width="9.09765625" style="4" customWidth="1"/>
    <col min="14850" max="14850" width="10" style="4" customWidth="1"/>
    <col min="14851" max="14851" width="9.19921875" style="4" customWidth="1"/>
    <col min="14852" max="14852" width="10" style="4" customWidth="1"/>
    <col min="14853" max="14853" width="11.3984375" style="4" customWidth="1"/>
    <col min="14854" max="14854" width="11.59765625" style="4" customWidth="1"/>
    <col min="14855" max="15104" width="9" style="4"/>
    <col min="15105" max="15105" width="9.09765625" style="4" customWidth="1"/>
    <col min="15106" max="15106" width="10" style="4" customWidth="1"/>
    <col min="15107" max="15107" width="9.19921875" style="4" customWidth="1"/>
    <col min="15108" max="15108" width="10" style="4" customWidth="1"/>
    <col min="15109" max="15109" width="11.3984375" style="4" customWidth="1"/>
    <col min="15110" max="15110" width="11.59765625" style="4" customWidth="1"/>
    <col min="15111" max="15360" width="9" style="4"/>
    <col min="15361" max="15361" width="9.09765625" style="4" customWidth="1"/>
    <col min="15362" max="15362" width="10" style="4" customWidth="1"/>
    <col min="15363" max="15363" width="9.19921875" style="4" customWidth="1"/>
    <col min="15364" max="15364" width="10" style="4" customWidth="1"/>
    <col min="15365" max="15365" width="11.3984375" style="4" customWidth="1"/>
    <col min="15366" max="15366" width="11.59765625" style="4" customWidth="1"/>
    <col min="15367" max="15616" width="9" style="4"/>
    <col min="15617" max="15617" width="9.09765625" style="4" customWidth="1"/>
    <col min="15618" max="15618" width="10" style="4" customWidth="1"/>
    <col min="15619" max="15619" width="9.19921875" style="4" customWidth="1"/>
    <col min="15620" max="15620" width="10" style="4" customWidth="1"/>
    <col min="15621" max="15621" width="11.3984375" style="4" customWidth="1"/>
    <col min="15622" max="15622" width="11.59765625" style="4" customWidth="1"/>
    <col min="15623" max="15872" width="9" style="4"/>
    <col min="15873" max="15873" width="9.09765625" style="4" customWidth="1"/>
    <col min="15874" max="15874" width="10" style="4" customWidth="1"/>
    <col min="15875" max="15875" width="9.19921875" style="4" customWidth="1"/>
    <col min="15876" max="15876" width="10" style="4" customWidth="1"/>
    <col min="15877" max="15877" width="11.3984375" style="4" customWidth="1"/>
    <col min="15878" max="15878" width="11.59765625" style="4" customWidth="1"/>
    <col min="15879" max="16128" width="9" style="4"/>
    <col min="16129" max="16129" width="9.09765625" style="4" customWidth="1"/>
    <col min="16130" max="16130" width="10" style="4" customWidth="1"/>
    <col min="16131" max="16131" width="9.19921875" style="4" customWidth="1"/>
    <col min="16132" max="16132" width="10" style="4" customWidth="1"/>
    <col min="16133" max="16133" width="11.3984375" style="4" customWidth="1"/>
    <col min="16134" max="16134" width="11.59765625" style="4" customWidth="1"/>
    <col min="16135" max="16384" width="9" style="4"/>
  </cols>
  <sheetData>
    <row r="1" spans="1:8" x14ac:dyDescent="0.3">
      <c r="A1" s="1"/>
      <c r="B1" s="2" t="s">
        <v>4</v>
      </c>
      <c r="C1" s="2"/>
      <c r="D1" s="2"/>
      <c r="E1" s="2"/>
      <c r="F1" s="3"/>
    </row>
    <row r="2" spans="1:8" ht="57.6" x14ac:dyDescent="0.3">
      <c r="A2" s="7" t="s">
        <v>1</v>
      </c>
      <c r="B2" s="7" t="s">
        <v>86</v>
      </c>
      <c r="C2" s="7" t="s">
        <v>87</v>
      </c>
      <c r="D2" s="7" t="s">
        <v>88</v>
      </c>
      <c r="E2" s="7" t="s">
        <v>2</v>
      </c>
      <c r="F2" s="7" t="s">
        <v>5</v>
      </c>
      <c r="G2" s="4" t="s">
        <v>84</v>
      </c>
      <c r="H2" s="50" t="str">
        <f>A2</f>
        <v>sample depth midpoint (cm)</v>
      </c>
    </row>
    <row r="3" spans="1:8" x14ac:dyDescent="0.3">
      <c r="A3" s="6">
        <v>0.5</v>
      </c>
      <c r="B3" s="6">
        <v>160</v>
      </c>
      <c r="C3" s="6">
        <v>31</v>
      </c>
      <c r="D3" s="6">
        <v>6</v>
      </c>
      <c r="E3" s="6">
        <v>160</v>
      </c>
      <c r="F3" s="6">
        <v>357</v>
      </c>
      <c r="G3" s="47">
        <f>100*SUM(B3:D3)/SUM(B3:E3)</f>
        <v>55.182072829131656</v>
      </c>
      <c r="H3" s="4">
        <f>A3</f>
        <v>0.5</v>
      </c>
    </row>
    <row r="4" spans="1:8" x14ac:dyDescent="0.3">
      <c r="A4" s="6">
        <v>1.5</v>
      </c>
      <c r="B4" s="6">
        <v>73</v>
      </c>
      <c r="C4" s="6">
        <v>32</v>
      </c>
      <c r="D4" s="6">
        <v>2</v>
      </c>
      <c r="E4" s="6">
        <v>215</v>
      </c>
      <c r="F4" s="6">
        <v>322</v>
      </c>
      <c r="G4" s="47">
        <f t="shared" ref="G4:G67" si="0">100*SUM(B4:D4)/SUM(B4:E4)</f>
        <v>33.229813664596271</v>
      </c>
      <c r="H4" s="4">
        <f t="shared" ref="H4:H67" si="1">A4</f>
        <v>1.5</v>
      </c>
    </row>
    <row r="5" spans="1:8" x14ac:dyDescent="0.3">
      <c r="A5" s="6">
        <v>2.5</v>
      </c>
      <c r="B5" s="6">
        <v>58</v>
      </c>
      <c r="C5" s="6">
        <v>23</v>
      </c>
      <c r="D5" s="6">
        <v>0</v>
      </c>
      <c r="E5" s="6">
        <v>222</v>
      </c>
      <c r="F5" s="6">
        <v>303</v>
      </c>
      <c r="G5" s="47">
        <f t="shared" si="0"/>
        <v>26.732673267326732</v>
      </c>
      <c r="H5" s="4">
        <f t="shared" si="1"/>
        <v>2.5</v>
      </c>
    </row>
    <row r="6" spans="1:8" x14ac:dyDescent="0.3">
      <c r="A6" s="6">
        <v>3.5</v>
      </c>
      <c r="B6" s="6">
        <v>74</v>
      </c>
      <c r="C6" s="6">
        <v>28</v>
      </c>
      <c r="D6" s="6">
        <v>4</v>
      </c>
      <c r="E6" s="6">
        <v>313</v>
      </c>
      <c r="F6" s="6">
        <v>419</v>
      </c>
      <c r="G6" s="47">
        <f t="shared" si="0"/>
        <v>25.29832935560859</v>
      </c>
      <c r="H6" s="4">
        <f t="shared" si="1"/>
        <v>3.5</v>
      </c>
    </row>
    <row r="7" spans="1:8" x14ac:dyDescent="0.3">
      <c r="A7" s="6">
        <v>4.5</v>
      </c>
      <c r="B7" s="6">
        <v>54</v>
      </c>
      <c r="C7" s="6">
        <v>17</v>
      </c>
      <c r="D7" s="6">
        <v>3</v>
      </c>
      <c r="E7" s="6">
        <v>320</v>
      </c>
      <c r="F7" s="6">
        <v>394</v>
      </c>
      <c r="G7" s="47">
        <f t="shared" si="0"/>
        <v>18.781725888324875</v>
      </c>
      <c r="H7" s="4">
        <f t="shared" si="1"/>
        <v>4.5</v>
      </c>
    </row>
    <row r="8" spans="1:8" x14ac:dyDescent="0.3">
      <c r="A8" s="6">
        <v>5.5</v>
      </c>
      <c r="B8" s="6">
        <v>73</v>
      </c>
      <c r="C8" s="6">
        <v>14</v>
      </c>
      <c r="D8" s="6">
        <v>4</v>
      </c>
      <c r="E8" s="6">
        <v>327</v>
      </c>
      <c r="F8" s="6">
        <v>418</v>
      </c>
      <c r="G8" s="47">
        <f t="shared" si="0"/>
        <v>21.770334928229666</v>
      </c>
      <c r="H8" s="4">
        <f t="shared" si="1"/>
        <v>5.5</v>
      </c>
    </row>
    <row r="9" spans="1:8" x14ac:dyDescent="0.3">
      <c r="A9" s="6">
        <v>6.5</v>
      </c>
      <c r="B9" s="6">
        <v>100</v>
      </c>
      <c r="C9" s="6">
        <v>33</v>
      </c>
      <c r="D9" s="6">
        <v>5</v>
      </c>
      <c r="E9" s="6">
        <v>308</v>
      </c>
      <c r="F9" s="6">
        <v>446</v>
      </c>
      <c r="G9" s="47">
        <f t="shared" si="0"/>
        <v>30.941704035874441</v>
      </c>
      <c r="H9" s="4">
        <f t="shared" si="1"/>
        <v>6.5</v>
      </c>
    </row>
    <row r="10" spans="1:8" x14ac:dyDescent="0.3">
      <c r="A10" s="6">
        <v>7.5</v>
      </c>
      <c r="B10" s="6">
        <v>68</v>
      </c>
      <c r="C10" s="6">
        <v>35</v>
      </c>
      <c r="D10" s="6">
        <v>3</v>
      </c>
      <c r="E10" s="6">
        <v>241</v>
      </c>
      <c r="F10" s="6">
        <v>347</v>
      </c>
      <c r="G10" s="47">
        <f t="shared" si="0"/>
        <v>30.547550432276658</v>
      </c>
      <c r="H10" s="4">
        <f t="shared" si="1"/>
        <v>7.5</v>
      </c>
    </row>
    <row r="11" spans="1:8" x14ac:dyDescent="0.3">
      <c r="A11" s="6">
        <v>8.5</v>
      </c>
      <c r="B11" s="6">
        <v>70</v>
      </c>
      <c r="C11" s="6">
        <v>31</v>
      </c>
      <c r="D11" s="6">
        <v>2</v>
      </c>
      <c r="E11" s="6">
        <v>212</v>
      </c>
      <c r="F11" s="6">
        <v>315</v>
      </c>
      <c r="G11" s="47">
        <f t="shared" si="0"/>
        <v>32.698412698412696</v>
      </c>
      <c r="H11" s="4">
        <f t="shared" si="1"/>
        <v>8.5</v>
      </c>
    </row>
    <row r="12" spans="1:8" x14ac:dyDescent="0.3">
      <c r="A12" s="6">
        <v>9.5</v>
      </c>
      <c r="B12" s="6">
        <v>80</v>
      </c>
      <c r="C12" s="6">
        <v>26</v>
      </c>
      <c r="D12" s="6">
        <v>2</v>
      </c>
      <c r="E12" s="6">
        <v>279</v>
      </c>
      <c r="F12" s="6">
        <v>387</v>
      </c>
      <c r="G12" s="47">
        <f t="shared" si="0"/>
        <v>27.906976744186046</v>
      </c>
      <c r="H12" s="4">
        <f t="shared" si="1"/>
        <v>9.5</v>
      </c>
    </row>
    <row r="13" spans="1:8" x14ac:dyDescent="0.3">
      <c r="A13" s="6">
        <v>10.5</v>
      </c>
      <c r="B13" s="6">
        <v>75</v>
      </c>
      <c r="C13" s="6">
        <v>15</v>
      </c>
      <c r="D13" s="6">
        <v>1</v>
      </c>
      <c r="E13" s="6">
        <v>288</v>
      </c>
      <c r="F13" s="6">
        <v>379</v>
      </c>
      <c r="G13" s="47">
        <f t="shared" si="0"/>
        <v>24.010554089709764</v>
      </c>
      <c r="H13" s="4">
        <f t="shared" si="1"/>
        <v>10.5</v>
      </c>
    </row>
    <row r="14" spans="1:8" x14ac:dyDescent="0.3">
      <c r="A14" s="6">
        <v>11.5</v>
      </c>
      <c r="B14" s="6">
        <v>39</v>
      </c>
      <c r="C14" s="6">
        <v>6</v>
      </c>
      <c r="D14" s="6">
        <v>0</v>
      </c>
      <c r="E14" s="6">
        <v>267</v>
      </c>
      <c r="F14" s="6">
        <v>312</v>
      </c>
      <c r="G14" s="47">
        <f t="shared" si="0"/>
        <v>14.423076923076923</v>
      </c>
      <c r="H14" s="4">
        <f t="shared" si="1"/>
        <v>11.5</v>
      </c>
    </row>
    <row r="15" spans="1:8" x14ac:dyDescent="0.3">
      <c r="A15" s="6">
        <v>12.5</v>
      </c>
      <c r="B15" s="6">
        <v>71</v>
      </c>
      <c r="C15" s="6">
        <v>17</v>
      </c>
      <c r="D15" s="6">
        <v>3</v>
      </c>
      <c r="E15" s="6">
        <v>296</v>
      </c>
      <c r="F15" s="6">
        <v>387</v>
      </c>
      <c r="G15" s="47">
        <f t="shared" si="0"/>
        <v>23.51421188630491</v>
      </c>
      <c r="H15" s="4">
        <f t="shared" si="1"/>
        <v>12.5</v>
      </c>
    </row>
    <row r="16" spans="1:8" x14ac:dyDescent="0.3">
      <c r="A16" s="6">
        <v>13.5</v>
      </c>
      <c r="B16" s="6">
        <v>68</v>
      </c>
      <c r="C16" s="6">
        <v>9</v>
      </c>
      <c r="D16" s="6">
        <v>1</v>
      </c>
      <c r="E16" s="6">
        <v>277</v>
      </c>
      <c r="F16" s="6">
        <v>355</v>
      </c>
      <c r="G16" s="47">
        <f t="shared" si="0"/>
        <v>21.971830985915492</v>
      </c>
      <c r="H16" s="4">
        <f t="shared" si="1"/>
        <v>13.5</v>
      </c>
    </row>
    <row r="17" spans="1:8" x14ac:dyDescent="0.3">
      <c r="A17" s="6">
        <v>14.5</v>
      </c>
      <c r="B17" s="6">
        <v>41</v>
      </c>
      <c r="C17" s="6">
        <v>16</v>
      </c>
      <c r="D17" s="6">
        <v>1</v>
      </c>
      <c r="E17" s="6">
        <v>244</v>
      </c>
      <c r="F17" s="6">
        <v>302</v>
      </c>
      <c r="G17" s="47">
        <f t="shared" si="0"/>
        <v>19.205298013245034</v>
      </c>
      <c r="H17" s="4">
        <f t="shared" si="1"/>
        <v>14.5</v>
      </c>
    </row>
    <row r="18" spans="1:8" x14ac:dyDescent="0.3">
      <c r="A18" s="6">
        <v>15.5</v>
      </c>
      <c r="B18" s="6">
        <v>49</v>
      </c>
      <c r="C18" s="6">
        <v>0</v>
      </c>
      <c r="D18" s="6">
        <v>1</v>
      </c>
      <c r="E18" s="6">
        <v>303</v>
      </c>
      <c r="F18" s="6">
        <v>353</v>
      </c>
      <c r="G18" s="47">
        <f t="shared" si="0"/>
        <v>14.164305949008499</v>
      </c>
      <c r="H18" s="4">
        <f t="shared" si="1"/>
        <v>15.5</v>
      </c>
    </row>
    <row r="19" spans="1:8" x14ac:dyDescent="0.3">
      <c r="A19" s="6">
        <v>16.5</v>
      </c>
      <c r="B19" s="6">
        <v>41</v>
      </c>
      <c r="C19" s="6">
        <v>2</v>
      </c>
      <c r="D19" s="6">
        <v>1</v>
      </c>
      <c r="E19" s="6">
        <v>363</v>
      </c>
      <c r="F19" s="6">
        <v>407</v>
      </c>
      <c r="G19" s="47">
        <f t="shared" si="0"/>
        <v>10.810810810810811</v>
      </c>
      <c r="H19" s="4">
        <f t="shared" si="1"/>
        <v>16.5</v>
      </c>
    </row>
    <row r="20" spans="1:8" x14ac:dyDescent="0.3">
      <c r="A20" s="6">
        <v>17.5</v>
      </c>
      <c r="B20" s="6">
        <v>31</v>
      </c>
      <c r="C20" s="6">
        <v>6</v>
      </c>
      <c r="D20" s="6">
        <v>0</v>
      </c>
      <c r="E20" s="6">
        <v>270</v>
      </c>
      <c r="F20" s="6">
        <v>307</v>
      </c>
      <c r="G20" s="47">
        <f t="shared" si="0"/>
        <v>12.052117263843648</v>
      </c>
      <c r="H20" s="4">
        <f t="shared" si="1"/>
        <v>17.5</v>
      </c>
    </row>
    <row r="21" spans="1:8" x14ac:dyDescent="0.3">
      <c r="A21" s="6">
        <v>18.5</v>
      </c>
      <c r="B21" s="6">
        <v>44</v>
      </c>
      <c r="C21" s="6">
        <v>10</v>
      </c>
      <c r="D21" s="6">
        <v>8</v>
      </c>
      <c r="E21" s="6">
        <v>299</v>
      </c>
      <c r="F21" s="6">
        <v>361</v>
      </c>
      <c r="G21" s="47">
        <f t="shared" si="0"/>
        <v>17.174515235457065</v>
      </c>
      <c r="H21" s="4">
        <f t="shared" si="1"/>
        <v>18.5</v>
      </c>
    </row>
    <row r="22" spans="1:8" x14ac:dyDescent="0.3">
      <c r="A22" s="6">
        <v>19.5</v>
      </c>
      <c r="B22" s="6">
        <v>29</v>
      </c>
      <c r="C22" s="6">
        <v>5</v>
      </c>
      <c r="D22" s="6">
        <v>1</v>
      </c>
      <c r="E22" s="6">
        <v>264</v>
      </c>
      <c r="F22" s="6">
        <v>299</v>
      </c>
      <c r="G22" s="47">
        <f t="shared" si="0"/>
        <v>11.705685618729097</v>
      </c>
      <c r="H22" s="4">
        <f t="shared" si="1"/>
        <v>19.5</v>
      </c>
    </row>
    <row r="23" spans="1:8" x14ac:dyDescent="0.3">
      <c r="A23" s="6">
        <v>20.5</v>
      </c>
      <c r="B23" s="6">
        <v>21</v>
      </c>
      <c r="C23" s="6">
        <v>11</v>
      </c>
      <c r="D23" s="6">
        <v>4</v>
      </c>
      <c r="E23" s="6">
        <v>264</v>
      </c>
      <c r="F23" s="6">
        <v>300</v>
      </c>
      <c r="G23" s="47">
        <f t="shared" si="0"/>
        <v>12</v>
      </c>
      <c r="H23" s="4">
        <f t="shared" si="1"/>
        <v>20.5</v>
      </c>
    </row>
    <row r="24" spans="1:8" x14ac:dyDescent="0.3">
      <c r="A24" s="6">
        <v>21.5</v>
      </c>
      <c r="B24" s="6">
        <v>41</v>
      </c>
      <c r="C24" s="6">
        <v>9</v>
      </c>
      <c r="D24" s="6">
        <v>2</v>
      </c>
      <c r="E24" s="6">
        <v>272</v>
      </c>
      <c r="F24" s="6">
        <v>324</v>
      </c>
      <c r="G24" s="47">
        <f t="shared" si="0"/>
        <v>16.049382716049383</v>
      </c>
      <c r="H24" s="4">
        <f t="shared" si="1"/>
        <v>21.5</v>
      </c>
    </row>
    <row r="25" spans="1:8" x14ac:dyDescent="0.3">
      <c r="A25" s="6">
        <v>22.5</v>
      </c>
      <c r="B25" s="6">
        <v>30</v>
      </c>
      <c r="C25" s="6">
        <v>5</v>
      </c>
      <c r="D25" s="6">
        <v>0</v>
      </c>
      <c r="E25" s="6">
        <v>320</v>
      </c>
      <c r="F25" s="6">
        <v>355</v>
      </c>
      <c r="G25" s="47">
        <f t="shared" si="0"/>
        <v>9.8591549295774641</v>
      </c>
      <c r="H25" s="4">
        <f t="shared" si="1"/>
        <v>22.5</v>
      </c>
    </row>
    <row r="26" spans="1:8" x14ac:dyDescent="0.3">
      <c r="A26" s="6">
        <v>23.5</v>
      </c>
      <c r="B26" s="6">
        <v>26</v>
      </c>
      <c r="C26" s="6">
        <v>4</v>
      </c>
      <c r="D26" s="6">
        <v>2</v>
      </c>
      <c r="E26" s="6">
        <v>381</v>
      </c>
      <c r="F26" s="6">
        <v>413</v>
      </c>
      <c r="G26" s="47">
        <f t="shared" si="0"/>
        <v>7.7481840193704601</v>
      </c>
      <c r="H26" s="4">
        <f t="shared" si="1"/>
        <v>23.5</v>
      </c>
    </row>
    <row r="27" spans="1:8" x14ac:dyDescent="0.3">
      <c r="A27" s="6">
        <v>24.5</v>
      </c>
      <c r="B27" s="6">
        <v>9</v>
      </c>
      <c r="C27" s="6">
        <v>2</v>
      </c>
      <c r="D27" s="6">
        <v>3</v>
      </c>
      <c r="E27" s="6">
        <v>271</v>
      </c>
      <c r="F27" s="6">
        <v>285</v>
      </c>
      <c r="G27" s="47">
        <f t="shared" si="0"/>
        <v>4.9122807017543861</v>
      </c>
      <c r="H27" s="4">
        <f t="shared" si="1"/>
        <v>24.5</v>
      </c>
    </row>
    <row r="28" spans="1:8" x14ac:dyDescent="0.3">
      <c r="A28" s="6">
        <v>25.5</v>
      </c>
      <c r="B28" s="6">
        <v>12</v>
      </c>
      <c r="C28" s="6">
        <v>1</v>
      </c>
      <c r="D28" s="6">
        <v>0</v>
      </c>
      <c r="E28" s="6">
        <v>293</v>
      </c>
      <c r="F28" s="6">
        <v>306</v>
      </c>
      <c r="G28" s="47">
        <f t="shared" si="0"/>
        <v>4.2483660130718954</v>
      </c>
      <c r="H28" s="4">
        <f t="shared" si="1"/>
        <v>25.5</v>
      </c>
    </row>
    <row r="29" spans="1:8" x14ac:dyDescent="0.3">
      <c r="A29" s="6">
        <v>26.5</v>
      </c>
      <c r="B29" s="6">
        <v>33</v>
      </c>
      <c r="C29" s="6">
        <v>5</v>
      </c>
      <c r="D29" s="6">
        <v>2</v>
      </c>
      <c r="E29" s="6">
        <v>309</v>
      </c>
      <c r="F29" s="6">
        <v>349</v>
      </c>
      <c r="G29" s="47">
        <f t="shared" si="0"/>
        <v>11.461318051575931</v>
      </c>
      <c r="H29" s="4">
        <f t="shared" si="1"/>
        <v>26.5</v>
      </c>
    </row>
    <row r="30" spans="1:8" x14ac:dyDescent="0.3">
      <c r="A30" s="6">
        <v>27.5</v>
      </c>
      <c r="B30" s="6">
        <v>25</v>
      </c>
      <c r="C30" s="6">
        <v>13</v>
      </c>
      <c r="D30" s="6">
        <v>1</v>
      </c>
      <c r="E30" s="6">
        <v>314</v>
      </c>
      <c r="F30" s="6">
        <v>353</v>
      </c>
      <c r="G30" s="47">
        <f t="shared" si="0"/>
        <v>11.048158640226628</v>
      </c>
      <c r="H30" s="4">
        <f t="shared" si="1"/>
        <v>27.5</v>
      </c>
    </row>
    <row r="31" spans="1:8" x14ac:dyDescent="0.3">
      <c r="A31" s="6">
        <v>28.5</v>
      </c>
      <c r="B31" s="6">
        <v>23</v>
      </c>
      <c r="C31" s="6">
        <v>1</v>
      </c>
      <c r="D31" s="6">
        <v>0</v>
      </c>
      <c r="E31" s="6">
        <v>271</v>
      </c>
      <c r="F31" s="6">
        <v>295</v>
      </c>
      <c r="G31" s="47">
        <f t="shared" si="0"/>
        <v>8.1355932203389827</v>
      </c>
      <c r="H31" s="4">
        <f t="shared" si="1"/>
        <v>28.5</v>
      </c>
    </row>
    <row r="32" spans="1:8" x14ac:dyDescent="0.3">
      <c r="A32" s="6">
        <v>29.5</v>
      </c>
      <c r="B32" s="6">
        <v>26</v>
      </c>
      <c r="C32" s="6">
        <v>13</v>
      </c>
      <c r="D32" s="6">
        <v>0</v>
      </c>
      <c r="E32" s="6">
        <v>357</v>
      </c>
      <c r="F32" s="6">
        <v>396</v>
      </c>
      <c r="G32" s="47">
        <f t="shared" si="0"/>
        <v>9.8484848484848477</v>
      </c>
      <c r="H32" s="4">
        <f t="shared" si="1"/>
        <v>29.5</v>
      </c>
    </row>
    <row r="33" spans="1:8" x14ac:dyDescent="0.3">
      <c r="A33" s="6">
        <v>30.5</v>
      </c>
      <c r="B33" s="6">
        <v>20</v>
      </c>
      <c r="C33" s="6">
        <v>16</v>
      </c>
      <c r="D33" s="6">
        <v>0</v>
      </c>
      <c r="E33" s="6">
        <v>268</v>
      </c>
      <c r="F33" s="6">
        <v>304</v>
      </c>
      <c r="G33" s="47">
        <f t="shared" si="0"/>
        <v>11.842105263157896</v>
      </c>
      <c r="H33" s="4">
        <f t="shared" si="1"/>
        <v>30.5</v>
      </c>
    </row>
    <row r="34" spans="1:8" x14ac:dyDescent="0.3">
      <c r="A34" s="6">
        <v>31.5</v>
      </c>
      <c r="B34" s="6">
        <v>38</v>
      </c>
      <c r="C34" s="6">
        <v>8</v>
      </c>
      <c r="D34" s="6">
        <v>0</v>
      </c>
      <c r="E34" s="6">
        <v>298</v>
      </c>
      <c r="F34" s="6">
        <v>344</v>
      </c>
      <c r="G34" s="47">
        <f t="shared" si="0"/>
        <v>13.372093023255815</v>
      </c>
      <c r="H34" s="4">
        <f t="shared" si="1"/>
        <v>31.5</v>
      </c>
    </row>
    <row r="35" spans="1:8" x14ac:dyDescent="0.3">
      <c r="A35" s="6">
        <v>32.5</v>
      </c>
      <c r="B35" s="6">
        <v>34</v>
      </c>
      <c r="C35" s="6">
        <v>8</v>
      </c>
      <c r="D35" s="6">
        <v>6</v>
      </c>
      <c r="E35" s="6">
        <v>300</v>
      </c>
      <c r="F35" s="6">
        <v>348</v>
      </c>
      <c r="G35" s="47">
        <f t="shared" si="0"/>
        <v>13.793103448275861</v>
      </c>
      <c r="H35" s="4">
        <f t="shared" si="1"/>
        <v>32.5</v>
      </c>
    </row>
    <row r="36" spans="1:8" x14ac:dyDescent="0.3">
      <c r="A36" s="6">
        <v>33.5</v>
      </c>
      <c r="B36" s="6">
        <v>40</v>
      </c>
      <c r="C36" s="6">
        <v>9</v>
      </c>
      <c r="D36" s="6">
        <v>0</v>
      </c>
      <c r="E36" s="6">
        <v>382</v>
      </c>
      <c r="F36" s="6">
        <v>431</v>
      </c>
      <c r="G36" s="47">
        <f t="shared" si="0"/>
        <v>11.368909512761022</v>
      </c>
      <c r="H36" s="4">
        <f t="shared" si="1"/>
        <v>33.5</v>
      </c>
    </row>
    <row r="37" spans="1:8" x14ac:dyDescent="0.3">
      <c r="A37" s="6">
        <v>34.5</v>
      </c>
      <c r="B37" s="6">
        <v>19</v>
      </c>
      <c r="C37" s="6">
        <v>5</v>
      </c>
      <c r="D37" s="6">
        <v>3</v>
      </c>
      <c r="E37" s="6">
        <v>323</v>
      </c>
      <c r="F37" s="6">
        <v>350</v>
      </c>
      <c r="G37" s="47">
        <f t="shared" si="0"/>
        <v>7.7142857142857144</v>
      </c>
      <c r="H37" s="4">
        <f t="shared" si="1"/>
        <v>34.5</v>
      </c>
    </row>
    <row r="38" spans="1:8" x14ac:dyDescent="0.3">
      <c r="A38" s="6">
        <v>35.5</v>
      </c>
      <c r="B38" s="6">
        <v>29</v>
      </c>
      <c r="C38" s="6">
        <v>7</v>
      </c>
      <c r="D38" s="6">
        <v>0</v>
      </c>
      <c r="E38" s="6">
        <v>266</v>
      </c>
      <c r="F38" s="6">
        <v>302</v>
      </c>
      <c r="G38" s="47">
        <f t="shared" si="0"/>
        <v>11.920529801324504</v>
      </c>
      <c r="H38" s="4">
        <f t="shared" si="1"/>
        <v>35.5</v>
      </c>
    </row>
    <row r="39" spans="1:8" x14ac:dyDescent="0.3">
      <c r="A39" s="6">
        <v>36.5</v>
      </c>
      <c r="B39" s="6">
        <v>7</v>
      </c>
      <c r="C39" s="6">
        <v>2</v>
      </c>
      <c r="D39" s="6">
        <v>0</v>
      </c>
      <c r="E39" s="6">
        <v>139</v>
      </c>
      <c r="F39" s="6">
        <v>148</v>
      </c>
      <c r="G39" s="47">
        <f t="shared" si="0"/>
        <v>6.0810810810810807</v>
      </c>
      <c r="H39" s="4">
        <f t="shared" si="1"/>
        <v>36.5</v>
      </c>
    </row>
    <row r="40" spans="1:8" x14ac:dyDescent="0.3">
      <c r="A40" s="6">
        <v>37.5</v>
      </c>
      <c r="B40" s="6">
        <v>35</v>
      </c>
      <c r="C40" s="6">
        <v>2</v>
      </c>
      <c r="D40" s="6">
        <v>0</v>
      </c>
      <c r="E40" s="6">
        <v>291</v>
      </c>
      <c r="F40" s="6">
        <v>328</v>
      </c>
      <c r="G40" s="47">
        <f t="shared" si="0"/>
        <v>11.280487804878049</v>
      </c>
      <c r="H40" s="4">
        <f t="shared" si="1"/>
        <v>37.5</v>
      </c>
    </row>
    <row r="41" spans="1:8" x14ac:dyDescent="0.3">
      <c r="A41" s="6">
        <v>38.5</v>
      </c>
      <c r="B41" s="6">
        <v>27</v>
      </c>
      <c r="C41" s="6">
        <v>6</v>
      </c>
      <c r="D41" s="6">
        <v>5</v>
      </c>
      <c r="E41" s="6">
        <v>322</v>
      </c>
      <c r="F41" s="6">
        <v>360</v>
      </c>
      <c r="G41" s="47">
        <f t="shared" si="0"/>
        <v>10.555555555555555</v>
      </c>
      <c r="H41" s="4">
        <f t="shared" si="1"/>
        <v>38.5</v>
      </c>
    </row>
    <row r="42" spans="1:8" x14ac:dyDescent="0.3">
      <c r="A42" s="6">
        <v>39.5</v>
      </c>
      <c r="B42" s="6">
        <v>20</v>
      </c>
      <c r="C42" s="6">
        <v>2</v>
      </c>
      <c r="D42" s="6">
        <v>1</v>
      </c>
      <c r="E42" s="6">
        <v>218</v>
      </c>
      <c r="F42" s="6">
        <v>241</v>
      </c>
      <c r="G42" s="47">
        <f t="shared" si="0"/>
        <v>9.5435684647302903</v>
      </c>
      <c r="H42" s="4">
        <f t="shared" si="1"/>
        <v>39.5</v>
      </c>
    </row>
    <row r="43" spans="1:8" x14ac:dyDescent="0.3">
      <c r="A43" s="6">
        <v>40.5</v>
      </c>
      <c r="B43" s="6">
        <v>10</v>
      </c>
      <c r="C43" s="6">
        <v>4</v>
      </c>
      <c r="D43" s="6">
        <v>0</v>
      </c>
      <c r="E43" s="6">
        <v>253</v>
      </c>
      <c r="F43" s="6">
        <v>267</v>
      </c>
      <c r="G43" s="47">
        <f t="shared" si="0"/>
        <v>5.2434456928838955</v>
      </c>
      <c r="H43" s="4">
        <f t="shared" si="1"/>
        <v>40.5</v>
      </c>
    </row>
    <row r="44" spans="1:8" x14ac:dyDescent="0.3">
      <c r="A44" s="8">
        <v>41.5</v>
      </c>
      <c r="B44" s="9">
        <v>11</v>
      </c>
      <c r="C44" s="9">
        <v>6</v>
      </c>
      <c r="D44" s="9">
        <v>0</v>
      </c>
      <c r="E44" s="9">
        <v>202</v>
      </c>
      <c r="F44" s="9">
        <v>219</v>
      </c>
      <c r="G44" s="47">
        <f t="shared" si="0"/>
        <v>7.762557077625571</v>
      </c>
      <c r="H44" s="4">
        <f t="shared" si="1"/>
        <v>41.5</v>
      </c>
    </row>
    <row r="45" spans="1:8" x14ac:dyDescent="0.3">
      <c r="A45" s="8">
        <v>42.5</v>
      </c>
      <c r="B45" s="9">
        <v>9</v>
      </c>
      <c r="C45" s="9">
        <v>4</v>
      </c>
      <c r="D45" s="9">
        <v>0</v>
      </c>
      <c r="E45" s="9">
        <v>314</v>
      </c>
      <c r="F45" s="9">
        <v>327</v>
      </c>
      <c r="G45" s="47">
        <f t="shared" si="0"/>
        <v>3.9755351681957185</v>
      </c>
      <c r="H45" s="4">
        <f t="shared" si="1"/>
        <v>42.5</v>
      </c>
    </row>
    <row r="46" spans="1:8" x14ac:dyDescent="0.3">
      <c r="A46" s="8">
        <v>43.5</v>
      </c>
      <c r="B46" s="9">
        <v>24</v>
      </c>
      <c r="C46" s="9">
        <v>10</v>
      </c>
      <c r="D46" s="9">
        <v>1</v>
      </c>
      <c r="E46" s="9">
        <v>229</v>
      </c>
      <c r="F46" s="9">
        <v>264</v>
      </c>
      <c r="G46" s="47">
        <f t="shared" si="0"/>
        <v>13.257575757575758</v>
      </c>
      <c r="H46" s="4">
        <f t="shared" si="1"/>
        <v>43.5</v>
      </c>
    </row>
    <row r="47" spans="1:8" x14ac:dyDescent="0.3">
      <c r="A47" s="8">
        <v>44.5</v>
      </c>
      <c r="B47" s="9">
        <v>17</v>
      </c>
      <c r="C47" s="9">
        <v>6</v>
      </c>
      <c r="D47" s="9">
        <v>1</v>
      </c>
      <c r="E47" s="9">
        <v>293</v>
      </c>
      <c r="F47" s="9">
        <v>317</v>
      </c>
      <c r="G47" s="47">
        <f t="shared" si="0"/>
        <v>7.5709779179810726</v>
      </c>
      <c r="H47" s="4">
        <f t="shared" si="1"/>
        <v>44.5</v>
      </c>
    </row>
    <row r="48" spans="1:8" x14ac:dyDescent="0.3">
      <c r="A48" s="8">
        <v>45.5</v>
      </c>
      <c r="B48" s="9">
        <v>10</v>
      </c>
      <c r="C48" s="9">
        <v>4</v>
      </c>
      <c r="D48" s="9">
        <v>4</v>
      </c>
      <c r="E48" s="9">
        <v>181</v>
      </c>
      <c r="F48" s="9">
        <v>199</v>
      </c>
      <c r="G48" s="47">
        <f t="shared" si="0"/>
        <v>9.0452261306532655</v>
      </c>
      <c r="H48" s="4">
        <f t="shared" si="1"/>
        <v>45.5</v>
      </c>
    </row>
    <row r="49" spans="1:8" x14ac:dyDescent="0.3">
      <c r="A49" s="8">
        <v>46.5</v>
      </c>
      <c r="B49" s="9">
        <v>18</v>
      </c>
      <c r="C49" s="9">
        <v>1</v>
      </c>
      <c r="D49" s="9">
        <v>0</v>
      </c>
      <c r="E49" s="9">
        <v>210</v>
      </c>
      <c r="F49" s="9">
        <v>229</v>
      </c>
      <c r="G49" s="47">
        <f t="shared" si="0"/>
        <v>8.2969432314410483</v>
      </c>
      <c r="H49" s="4">
        <f t="shared" si="1"/>
        <v>46.5</v>
      </c>
    </row>
    <row r="50" spans="1:8" x14ac:dyDescent="0.3">
      <c r="A50" s="8">
        <v>47.5</v>
      </c>
      <c r="B50" s="9">
        <v>6</v>
      </c>
      <c r="C50" s="9">
        <v>1</v>
      </c>
      <c r="D50" s="9">
        <v>0</v>
      </c>
      <c r="E50" s="9">
        <v>172</v>
      </c>
      <c r="F50" s="9">
        <v>179</v>
      </c>
      <c r="G50" s="47">
        <f t="shared" si="0"/>
        <v>3.9106145251396649</v>
      </c>
      <c r="H50" s="4">
        <f t="shared" si="1"/>
        <v>47.5</v>
      </c>
    </row>
    <row r="51" spans="1:8" x14ac:dyDescent="0.3">
      <c r="A51" s="8">
        <v>48.5</v>
      </c>
      <c r="B51" s="9">
        <v>15</v>
      </c>
      <c r="C51" s="9">
        <v>7</v>
      </c>
      <c r="D51" s="9">
        <v>1</v>
      </c>
      <c r="E51" s="9">
        <v>393</v>
      </c>
      <c r="F51" s="9">
        <v>416</v>
      </c>
      <c r="G51" s="47">
        <f t="shared" si="0"/>
        <v>5.5288461538461542</v>
      </c>
      <c r="H51" s="4">
        <f t="shared" si="1"/>
        <v>48.5</v>
      </c>
    </row>
    <row r="52" spans="1:8" x14ac:dyDescent="0.3">
      <c r="A52" s="8">
        <v>49.5</v>
      </c>
      <c r="B52" s="9">
        <v>15</v>
      </c>
      <c r="C52" s="9">
        <v>8</v>
      </c>
      <c r="D52" s="9">
        <v>2</v>
      </c>
      <c r="E52" s="9">
        <v>269</v>
      </c>
      <c r="F52" s="9">
        <v>294</v>
      </c>
      <c r="G52" s="47">
        <f t="shared" si="0"/>
        <v>8.5034013605442169</v>
      </c>
      <c r="H52" s="4">
        <f t="shared" si="1"/>
        <v>49.5</v>
      </c>
    </row>
    <row r="53" spans="1:8" x14ac:dyDescent="0.3">
      <c r="A53" s="8">
        <v>50.5</v>
      </c>
      <c r="B53" s="9">
        <v>21</v>
      </c>
      <c r="C53" s="9">
        <v>6</v>
      </c>
      <c r="D53" s="9">
        <v>1</v>
      </c>
      <c r="E53" s="9">
        <v>281</v>
      </c>
      <c r="F53" s="9">
        <v>309</v>
      </c>
      <c r="G53" s="47">
        <f t="shared" si="0"/>
        <v>9.0614886731391593</v>
      </c>
      <c r="H53" s="4">
        <f t="shared" si="1"/>
        <v>50.5</v>
      </c>
    </row>
    <row r="54" spans="1:8" x14ac:dyDescent="0.3">
      <c r="A54" s="8">
        <v>51.5</v>
      </c>
      <c r="B54" s="9">
        <v>22</v>
      </c>
      <c r="C54" s="9">
        <v>9</v>
      </c>
      <c r="D54" s="9">
        <v>1</v>
      </c>
      <c r="E54" s="9">
        <v>164</v>
      </c>
      <c r="F54" s="9">
        <v>196</v>
      </c>
      <c r="G54" s="47">
        <f t="shared" si="0"/>
        <v>16.326530612244898</v>
      </c>
      <c r="H54" s="4">
        <f t="shared" si="1"/>
        <v>51.5</v>
      </c>
    </row>
    <row r="55" spans="1:8" x14ac:dyDescent="0.3">
      <c r="A55" s="8">
        <v>52.5</v>
      </c>
      <c r="B55" s="9">
        <v>45</v>
      </c>
      <c r="C55" s="9">
        <v>19</v>
      </c>
      <c r="D55" s="9">
        <v>2</v>
      </c>
      <c r="E55" s="9">
        <v>238</v>
      </c>
      <c r="F55" s="9">
        <v>304</v>
      </c>
      <c r="G55" s="47">
        <f t="shared" si="0"/>
        <v>21.710526315789473</v>
      </c>
      <c r="H55" s="4">
        <f t="shared" si="1"/>
        <v>52.5</v>
      </c>
    </row>
    <row r="56" spans="1:8" x14ac:dyDescent="0.3">
      <c r="A56" s="8">
        <v>53.5</v>
      </c>
      <c r="B56" s="9">
        <v>10</v>
      </c>
      <c r="C56" s="9">
        <v>5</v>
      </c>
      <c r="D56" s="9">
        <v>0</v>
      </c>
      <c r="E56" s="9">
        <v>95</v>
      </c>
      <c r="F56" s="9">
        <v>110</v>
      </c>
      <c r="G56" s="47">
        <f t="shared" si="0"/>
        <v>13.636363636363637</v>
      </c>
      <c r="H56" s="4">
        <f t="shared" si="1"/>
        <v>53.5</v>
      </c>
    </row>
    <row r="57" spans="1:8" x14ac:dyDescent="0.3">
      <c r="A57" s="8">
        <v>54.5</v>
      </c>
      <c r="B57" s="9">
        <v>21</v>
      </c>
      <c r="C57" s="9">
        <v>11</v>
      </c>
      <c r="D57" s="9">
        <v>1</v>
      </c>
      <c r="E57" s="9">
        <v>87</v>
      </c>
      <c r="F57" s="9">
        <v>120</v>
      </c>
      <c r="G57" s="47">
        <f t="shared" si="0"/>
        <v>27.5</v>
      </c>
      <c r="H57" s="4">
        <f t="shared" si="1"/>
        <v>54.5</v>
      </c>
    </row>
    <row r="58" spans="1:8" x14ac:dyDescent="0.3">
      <c r="A58" s="8">
        <v>55.5</v>
      </c>
      <c r="B58" s="9">
        <v>57</v>
      </c>
      <c r="C58" s="9">
        <v>36</v>
      </c>
      <c r="D58" s="9">
        <v>4</v>
      </c>
      <c r="E58" s="9">
        <v>108</v>
      </c>
      <c r="F58" s="9">
        <v>205</v>
      </c>
      <c r="G58" s="47">
        <f t="shared" si="0"/>
        <v>47.31707317073171</v>
      </c>
      <c r="H58" s="4">
        <f t="shared" si="1"/>
        <v>55.5</v>
      </c>
    </row>
    <row r="59" spans="1:8" x14ac:dyDescent="0.3">
      <c r="A59" s="8">
        <v>56.5</v>
      </c>
      <c r="B59" s="9">
        <v>91</v>
      </c>
      <c r="C59" s="9">
        <v>77</v>
      </c>
      <c r="D59" s="9">
        <v>1</v>
      </c>
      <c r="E59" s="9">
        <v>185</v>
      </c>
      <c r="F59" s="9">
        <v>354</v>
      </c>
      <c r="G59" s="47">
        <f t="shared" si="0"/>
        <v>47.740112994350284</v>
      </c>
      <c r="H59" s="4">
        <f t="shared" si="1"/>
        <v>56.5</v>
      </c>
    </row>
    <row r="60" spans="1:8" x14ac:dyDescent="0.3">
      <c r="A60" s="8">
        <v>57.5</v>
      </c>
      <c r="B60" s="9">
        <v>65</v>
      </c>
      <c r="C60" s="9">
        <v>61</v>
      </c>
      <c r="D60" s="9">
        <v>2</v>
      </c>
      <c r="E60" s="9">
        <v>116</v>
      </c>
      <c r="F60" s="9">
        <v>244</v>
      </c>
      <c r="G60" s="47">
        <f t="shared" si="0"/>
        <v>52.459016393442624</v>
      </c>
      <c r="H60" s="4">
        <f t="shared" si="1"/>
        <v>57.5</v>
      </c>
    </row>
    <row r="61" spans="1:8" x14ac:dyDescent="0.3">
      <c r="A61" s="8">
        <v>58.5</v>
      </c>
      <c r="B61" s="9">
        <v>67</v>
      </c>
      <c r="C61" s="9">
        <v>81</v>
      </c>
      <c r="D61" s="9">
        <v>4</v>
      </c>
      <c r="E61" s="9">
        <v>86</v>
      </c>
      <c r="F61" s="9">
        <v>238</v>
      </c>
      <c r="G61" s="47">
        <f t="shared" si="0"/>
        <v>63.865546218487395</v>
      </c>
      <c r="H61" s="4">
        <f t="shared" si="1"/>
        <v>58.5</v>
      </c>
    </row>
    <row r="62" spans="1:8" x14ac:dyDescent="0.3">
      <c r="A62" s="8">
        <v>59.5</v>
      </c>
      <c r="B62" s="9">
        <v>66</v>
      </c>
      <c r="C62" s="9">
        <v>113</v>
      </c>
      <c r="D62" s="9">
        <v>7</v>
      </c>
      <c r="E62" s="9">
        <v>187</v>
      </c>
      <c r="F62" s="9">
        <v>373</v>
      </c>
      <c r="G62" s="47">
        <f t="shared" si="0"/>
        <v>49.865951742627345</v>
      </c>
      <c r="H62" s="4">
        <f t="shared" si="1"/>
        <v>59.5</v>
      </c>
    </row>
    <row r="63" spans="1:8" x14ac:dyDescent="0.3">
      <c r="A63" s="8">
        <v>60.5</v>
      </c>
      <c r="B63" s="9">
        <v>16</v>
      </c>
      <c r="C63" s="9">
        <v>80</v>
      </c>
      <c r="D63" s="9">
        <v>2</v>
      </c>
      <c r="E63" s="9">
        <v>268</v>
      </c>
      <c r="F63" s="9">
        <v>366</v>
      </c>
      <c r="G63" s="47">
        <f t="shared" si="0"/>
        <v>26.775956284153004</v>
      </c>
      <c r="H63" s="4">
        <f t="shared" si="1"/>
        <v>60.5</v>
      </c>
    </row>
    <row r="64" spans="1:8" x14ac:dyDescent="0.3">
      <c r="A64" s="8">
        <v>61.5</v>
      </c>
      <c r="B64" s="9">
        <v>11</v>
      </c>
      <c r="C64" s="9">
        <v>48</v>
      </c>
      <c r="D64" s="9">
        <v>2</v>
      </c>
      <c r="E64" s="9">
        <v>289</v>
      </c>
      <c r="F64" s="9">
        <v>350</v>
      </c>
      <c r="G64" s="47">
        <f t="shared" si="0"/>
        <v>17.428571428571427</v>
      </c>
      <c r="H64" s="4">
        <f t="shared" si="1"/>
        <v>61.5</v>
      </c>
    </row>
    <row r="65" spans="1:8" x14ac:dyDescent="0.3">
      <c r="A65" s="8">
        <v>61.5</v>
      </c>
      <c r="B65" s="9">
        <v>11</v>
      </c>
      <c r="C65" s="9">
        <v>2</v>
      </c>
      <c r="D65" s="9">
        <v>0</v>
      </c>
      <c r="E65" s="9">
        <v>102</v>
      </c>
      <c r="F65" s="9">
        <v>115</v>
      </c>
      <c r="G65" s="47">
        <f t="shared" si="0"/>
        <v>11.304347826086957</v>
      </c>
      <c r="H65" s="4">
        <f t="shared" si="1"/>
        <v>61.5</v>
      </c>
    </row>
    <row r="66" spans="1:8" x14ac:dyDescent="0.3">
      <c r="A66" s="8">
        <v>63.5</v>
      </c>
      <c r="B66" s="9">
        <v>7</v>
      </c>
      <c r="C66" s="9">
        <v>2</v>
      </c>
      <c r="D66" s="9">
        <v>0</v>
      </c>
      <c r="E66" s="9">
        <v>70</v>
      </c>
      <c r="F66" s="9">
        <v>79</v>
      </c>
      <c r="G66" s="47">
        <f t="shared" si="0"/>
        <v>11.39240506329114</v>
      </c>
      <c r="H66" s="4">
        <f t="shared" si="1"/>
        <v>63.5</v>
      </c>
    </row>
    <row r="67" spans="1:8" x14ac:dyDescent="0.3">
      <c r="A67" s="8">
        <v>64.5</v>
      </c>
      <c r="B67" s="9">
        <v>13</v>
      </c>
      <c r="C67" s="9">
        <v>2</v>
      </c>
      <c r="D67" s="9">
        <v>0</v>
      </c>
      <c r="E67" s="9">
        <v>64</v>
      </c>
      <c r="F67" s="9">
        <v>79</v>
      </c>
      <c r="G67" s="47">
        <f t="shared" si="0"/>
        <v>18.9873417721519</v>
      </c>
      <c r="H67" s="4">
        <f t="shared" si="1"/>
        <v>64.5</v>
      </c>
    </row>
    <row r="68" spans="1:8" x14ac:dyDescent="0.3">
      <c r="A68" s="8">
        <v>65.5</v>
      </c>
      <c r="B68" s="9">
        <v>7</v>
      </c>
      <c r="C68" s="9">
        <v>2</v>
      </c>
      <c r="D68" s="9">
        <v>0</v>
      </c>
      <c r="E68" s="9">
        <v>129</v>
      </c>
      <c r="F68" s="9">
        <v>138</v>
      </c>
      <c r="G68" s="47">
        <f t="shared" ref="G68:G131" si="2">100*SUM(B68:D68)/SUM(B68:E68)</f>
        <v>6.5217391304347823</v>
      </c>
      <c r="H68" s="4">
        <f t="shared" ref="H68:H131" si="3">A68</f>
        <v>65.5</v>
      </c>
    </row>
    <row r="69" spans="1:8" x14ac:dyDescent="0.3">
      <c r="A69" s="8">
        <v>66.5</v>
      </c>
      <c r="B69" s="9">
        <v>14</v>
      </c>
      <c r="C69" s="9">
        <v>4</v>
      </c>
      <c r="D69" s="9">
        <v>0</v>
      </c>
      <c r="E69" s="9">
        <v>327</v>
      </c>
      <c r="F69" s="9">
        <v>345</v>
      </c>
      <c r="G69" s="47">
        <f t="shared" si="2"/>
        <v>5.2173913043478262</v>
      </c>
      <c r="H69" s="4">
        <f t="shared" si="3"/>
        <v>66.5</v>
      </c>
    </row>
    <row r="70" spans="1:8" x14ac:dyDescent="0.3">
      <c r="A70" s="8">
        <v>67.5</v>
      </c>
      <c r="B70" s="9">
        <v>16</v>
      </c>
      <c r="C70" s="9">
        <v>0</v>
      </c>
      <c r="D70" s="9">
        <v>0</v>
      </c>
      <c r="E70" s="9">
        <v>316</v>
      </c>
      <c r="F70" s="9">
        <v>332</v>
      </c>
      <c r="G70" s="47">
        <f t="shared" si="2"/>
        <v>4.8192771084337354</v>
      </c>
      <c r="H70" s="4">
        <f t="shared" si="3"/>
        <v>67.5</v>
      </c>
    </row>
    <row r="71" spans="1:8" x14ac:dyDescent="0.3">
      <c r="A71" s="8">
        <v>68.5</v>
      </c>
      <c r="B71" s="9">
        <v>20</v>
      </c>
      <c r="C71" s="9">
        <v>1</v>
      </c>
      <c r="D71" s="9">
        <v>0</v>
      </c>
      <c r="E71" s="9">
        <v>293</v>
      </c>
      <c r="F71" s="9">
        <v>314</v>
      </c>
      <c r="G71" s="47">
        <f t="shared" si="2"/>
        <v>6.6878980891719744</v>
      </c>
      <c r="H71" s="4">
        <f t="shared" si="3"/>
        <v>68.5</v>
      </c>
    </row>
    <row r="72" spans="1:8" x14ac:dyDescent="0.3">
      <c r="A72" s="8">
        <v>69.5</v>
      </c>
      <c r="B72" s="9">
        <v>11</v>
      </c>
      <c r="C72" s="9">
        <v>0</v>
      </c>
      <c r="D72" s="9">
        <v>0</v>
      </c>
      <c r="E72" s="9">
        <v>250</v>
      </c>
      <c r="F72" s="9">
        <v>261</v>
      </c>
      <c r="G72" s="47">
        <f t="shared" si="2"/>
        <v>4.2145593869731801</v>
      </c>
      <c r="H72" s="4">
        <f t="shared" si="3"/>
        <v>69.5</v>
      </c>
    </row>
    <row r="73" spans="1:8" x14ac:dyDescent="0.3">
      <c r="A73" s="8">
        <v>70.5</v>
      </c>
      <c r="B73" s="9">
        <v>11</v>
      </c>
      <c r="C73" s="9">
        <v>0</v>
      </c>
      <c r="D73" s="9">
        <v>0</v>
      </c>
      <c r="E73" s="9">
        <v>274</v>
      </c>
      <c r="F73" s="9">
        <v>285</v>
      </c>
      <c r="G73" s="47">
        <f t="shared" si="2"/>
        <v>3.8596491228070176</v>
      </c>
      <c r="H73" s="4">
        <f t="shared" si="3"/>
        <v>70.5</v>
      </c>
    </row>
    <row r="74" spans="1:8" x14ac:dyDescent="0.3">
      <c r="A74" s="8">
        <v>71.5</v>
      </c>
      <c r="B74" s="9">
        <v>7</v>
      </c>
      <c r="C74" s="9">
        <v>2</v>
      </c>
      <c r="D74" s="9">
        <v>0</v>
      </c>
      <c r="E74" s="9">
        <v>182</v>
      </c>
      <c r="F74" s="9">
        <v>191</v>
      </c>
      <c r="G74" s="47">
        <f t="shared" si="2"/>
        <v>4.7120418848167542</v>
      </c>
      <c r="H74" s="4">
        <f t="shared" si="3"/>
        <v>71.5</v>
      </c>
    </row>
    <row r="75" spans="1:8" x14ac:dyDescent="0.3">
      <c r="A75" s="8">
        <v>72.5</v>
      </c>
      <c r="B75" s="9">
        <v>6</v>
      </c>
      <c r="C75" s="9">
        <v>5</v>
      </c>
      <c r="D75" s="9">
        <v>1</v>
      </c>
      <c r="E75" s="9">
        <v>107</v>
      </c>
      <c r="F75" s="9">
        <v>119</v>
      </c>
      <c r="G75" s="47">
        <f t="shared" si="2"/>
        <v>10.084033613445378</v>
      </c>
      <c r="H75" s="4">
        <f t="shared" si="3"/>
        <v>72.5</v>
      </c>
    </row>
    <row r="76" spans="1:8" x14ac:dyDescent="0.3">
      <c r="A76" s="8">
        <v>73.5</v>
      </c>
      <c r="B76" s="9">
        <v>9</v>
      </c>
      <c r="C76" s="9">
        <v>13</v>
      </c>
      <c r="D76" s="9">
        <v>0</v>
      </c>
      <c r="E76" s="9">
        <v>103</v>
      </c>
      <c r="F76" s="9">
        <v>125</v>
      </c>
      <c r="G76" s="47">
        <f t="shared" si="2"/>
        <v>17.600000000000001</v>
      </c>
      <c r="H76" s="4">
        <f t="shared" si="3"/>
        <v>73.5</v>
      </c>
    </row>
    <row r="77" spans="1:8" x14ac:dyDescent="0.3">
      <c r="A77" s="8">
        <v>74.5</v>
      </c>
      <c r="B77" s="9">
        <v>13</v>
      </c>
      <c r="C77" s="9">
        <v>14</v>
      </c>
      <c r="D77" s="9">
        <v>2</v>
      </c>
      <c r="E77" s="9">
        <v>67</v>
      </c>
      <c r="F77" s="9">
        <v>96</v>
      </c>
      <c r="G77" s="47">
        <f t="shared" si="2"/>
        <v>30.208333333333332</v>
      </c>
      <c r="H77" s="4">
        <f t="shared" si="3"/>
        <v>74.5</v>
      </c>
    </row>
    <row r="78" spans="1:8" x14ac:dyDescent="0.3">
      <c r="A78" s="8">
        <v>75.5</v>
      </c>
      <c r="B78" s="9">
        <v>17</v>
      </c>
      <c r="C78" s="9">
        <v>8</v>
      </c>
      <c r="D78" s="9">
        <v>0</v>
      </c>
      <c r="E78" s="9">
        <v>188</v>
      </c>
      <c r="F78" s="9">
        <v>213</v>
      </c>
      <c r="G78" s="47">
        <f t="shared" si="2"/>
        <v>11.737089201877934</v>
      </c>
      <c r="H78" s="4">
        <f t="shared" si="3"/>
        <v>75.5</v>
      </c>
    </row>
    <row r="79" spans="1:8" x14ac:dyDescent="0.3">
      <c r="A79" s="8">
        <v>76.5</v>
      </c>
      <c r="B79" s="9">
        <v>24</v>
      </c>
      <c r="C79" s="9">
        <v>9</v>
      </c>
      <c r="D79" s="9">
        <v>1</v>
      </c>
      <c r="E79" s="9">
        <v>420</v>
      </c>
      <c r="F79" s="9">
        <v>454</v>
      </c>
      <c r="G79" s="47">
        <f t="shared" si="2"/>
        <v>7.4889867841409687</v>
      </c>
      <c r="H79" s="4">
        <f t="shared" si="3"/>
        <v>76.5</v>
      </c>
    </row>
    <row r="80" spans="1:8" x14ac:dyDescent="0.3">
      <c r="A80" s="8">
        <v>77.5</v>
      </c>
      <c r="B80" s="9">
        <v>22</v>
      </c>
      <c r="C80" s="9">
        <v>24</v>
      </c>
      <c r="D80" s="9">
        <v>1</v>
      </c>
      <c r="E80" s="9">
        <v>280</v>
      </c>
      <c r="F80" s="9">
        <v>327</v>
      </c>
      <c r="G80" s="47">
        <f t="shared" si="2"/>
        <v>14.37308868501529</v>
      </c>
      <c r="H80" s="4">
        <f t="shared" si="3"/>
        <v>77.5</v>
      </c>
    </row>
    <row r="81" spans="1:8" x14ac:dyDescent="0.3">
      <c r="A81" s="8">
        <v>78.5</v>
      </c>
      <c r="B81" s="9">
        <v>17</v>
      </c>
      <c r="C81" s="9">
        <v>25</v>
      </c>
      <c r="D81" s="9">
        <v>4</v>
      </c>
      <c r="E81" s="9">
        <v>297</v>
      </c>
      <c r="F81" s="9">
        <v>343</v>
      </c>
      <c r="G81" s="47">
        <f t="shared" si="2"/>
        <v>13.411078717201166</v>
      </c>
      <c r="H81" s="4">
        <f t="shared" si="3"/>
        <v>78.5</v>
      </c>
    </row>
    <row r="82" spans="1:8" x14ac:dyDescent="0.3">
      <c r="A82" s="8">
        <v>79.5</v>
      </c>
      <c r="B82" s="9">
        <v>23</v>
      </c>
      <c r="C82" s="9">
        <v>40</v>
      </c>
      <c r="D82" s="9">
        <v>5</v>
      </c>
      <c r="E82" s="9">
        <v>274</v>
      </c>
      <c r="F82" s="9">
        <v>342</v>
      </c>
      <c r="G82" s="47">
        <f t="shared" si="2"/>
        <v>19.883040935672515</v>
      </c>
      <c r="H82" s="4">
        <f t="shared" si="3"/>
        <v>79.5</v>
      </c>
    </row>
    <row r="83" spans="1:8" x14ac:dyDescent="0.3">
      <c r="A83" s="8">
        <v>80.5</v>
      </c>
      <c r="B83" s="9">
        <v>20</v>
      </c>
      <c r="C83" s="9">
        <v>22</v>
      </c>
      <c r="D83" s="9">
        <v>10</v>
      </c>
      <c r="E83" s="9">
        <v>268</v>
      </c>
      <c r="F83" s="9">
        <v>320</v>
      </c>
      <c r="G83" s="47">
        <f t="shared" si="2"/>
        <v>16.25</v>
      </c>
      <c r="H83" s="4">
        <f t="shared" si="3"/>
        <v>80.5</v>
      </c>
    </row>
    <row r="84" spans="1:8" x14ac:dyDescent="0.3">
      <c r="A84" s="8">
        <v>81.5</v>
      </c>
      <c r="B84" s="9">
        <v>26</v>
      </c>
      <c r="C84" s="9">
        <v>21</v>
      </c>
      <c r="D84" s="9">
        <v>9</v>
      </c>
      <c r="E84" s="9">
        <v>295</v>
      </c>
      <c r="F84" s="9">
        <v>351</v>
      </c>
      <c r="G84" s="47">
        <f t="shared" si="2"/>
        <v>15.954415954415955</v>
      </c>
      <c r="H84" s="4">
        <f t="shared" si="3"/>
        <v>81.5</v>
      </c>
    </row>
    <row r="85" spans="1:8" x14ac:dyDescent="0.3">
      <c r="A85" s="8">
        <v>82.5</v>
      </c>
      <c r="B85" s="9">
        <v>20</v>
      </c>
      <c r="C85" s="9">
        <v>15</v>
      </c>
      <c r="D85" s="9">
        <v>2</v>
      </c>
      <c r="E85" s="9">
        <v>334</v>
      </c>
      <c r="F85" s="9">
        <v>371</v>
      </c>
      <c r="G85" s="47">
        <f t="shared" si="2"/>
        <v>9.9730458221024261</v>
      </c>
      <c r="H85" s="4">
        <f t="shared" si="3"/>
        <v>82.5</v>
      </c>
    </row>
    <row r="86" spans="1:8" x14ac:dyDescent="0.3">
      <c r="A86" s="8">
        <v>83.5</v>
      </c>
      <c r="B86" s="9">
        <v>14</v>
      </c>
      <c r="C86" s="9">
        <v>4</v>
      </c>
      <c r="D86" s="9">
        <v>5</v>
      </c>
      <c r="E86" s="9">
        <v>289</v>
      </c>
      <c r="F86" s="9">
        <v>312</v>
      </c>
      <c r="G86" s="47">
        <f t="shared" si="2"/>
        <v>7.3717948717948714</v>
      </c>
      <c r="H86" s="4">
        <f t="shared" si="3"/>
        <v>83.5</v>
      </c>
    </row>
    <row r="87" spans="1:8" x14ac:dyDescent="0.3">
      <c r="A87" s="8">
        <v>84.5</v>
      </c>
      <c r="B87" s="9">
        <v>20</v>
      </c>
      <c r="C87" s="9">
        <v>8</v>
      </c>
      <c r="D87" s="9">
        <v>0</v>
      </c>
      <c r="E87" s="9">
        <v>386</v>
      </c>
      <c r="F87" s="9">
        <v>414</v>
      </c>
      <c r="G87" s="47">
        <f t="shared" si="2"/>
        <v>6.7632850241545892</v>
      </c>
      <c r="H87" s="4">
        <f t="shared" si="3"/>
        <v>84.5</v>
      </c>
    </row>
    <row r="88" spans="1:8" x14ac:dyDescent="0.3">
      <c r="A88" s="8">
        <v>85.5</v>
      </c>
      <c r="B88" s="9">
        <v>15</v>
      </c>
      <c r="C88" s="9">
        <v>7</v>
      </c>
      <c r="D88" s="9">
        <v>0</v>
      </c>
      <c r="E88" s="9">
        <v>310</v>
      </c>
      <c r="F88" s="9">
        <v>332</v>
      </c>
      <c r="G88" s="47">
        <f t="shared" si="2"/>
        <v>6.6265060240963853</v>
      </c>
      <c r="H88" s="4">
        <f t="shared" si="3"/>
        <v>85.5</v>
      </c>
    </row>
    <row r="89" spans="1:8" x14ac:dyDescent="0.3">
      <c r="A89" s="8">
        <v>86.5</v>
      </c>
      <c r="B89" s="9">
        <v>21</v>
      </c>
      <c r="C89" s="9">
        <v>16</v>
      </c>
      <c r="D89" s="9">
        <v>3</v>
      </c>
      <c r="E89" s="9">
        <v>257</v>
      </c>
      <c r="F89" s="9">
        <v>297</v>
      </c>
      <c r="G89" s="47">
        <f t="shared" si="2"/>
        <v>13.468013468013469</v>
      </c>
      <c r="H89" s="4">
        <f t="shared" si="3"/>
        <v>86.5</v>
      </c>
    </row>
    <row r="90" spans="1:8" x14ac:dyDescent="0.3">
      <c r="A90" s="8">
        <v>87.5</v>
      </c>
      <c r="B90" s="9">
        <v>21</v>
      </c>
      <c r="C90" s="9">
        <v>8</v>
      </c>
      <c r="D90" s="9">
        <v>0</v>
      </c>
      <c r="E90" s="9">
        <v>329</v>
      </c>
      <c r="F90" s="9">
        <v>358</v>
      </c>
      <c r="G90" s="47">
        <f t="shared" si="2"/>
        <v>8.1005586592178762</v>
      </c>
      <c r="H90" s="4">
        <f t="shared" si="3"/>
        <v>87.5</v>
      </c>
    </row>
    <row r="91" spans="1:8" x14ac:dyDescent="0.3">
      <c r="A91" s="8">
        <v>88.5</v>
      </c>
      <c r="B91" s="9">
        <v>17</v>
      </c>
      <c r="C91" s="9">
        <v>25</v>
      </c>
      <c r="D91" s="9">
        <v>5</v>
      </c>
      <c r="E91" s="9">
        <v>275</v>
      </c>
      <c r="F91" s="9">
        <v>322</v>
      </c>
      <c r="G91" s="47">
        <f t="shared" si="2"/>
        <v>14.596273291925465</v>
      </c>
      <c r="H91" s="4">
        <f t="shared" si="3"/>
        <v>88.5</v>
      </c>
    </row>
    <row r="92" spans="1:8" x14ac:dyDescent="0.3">
      <c r="A92" s="8">
        <v>89.5</v>
      </c>
      <c r="B92" s="9">
        <v>7</v>
      </c>
      <c r="C92" s="9">
        <v>7</v>
      </c>
      <c r="D92" s="9">
        <v>1</v>
      </c>
      <c r="E92" s="9">
        <v>136</v>
      </c>
      <c r="F92" s="9">
        <v>151</v>
      </c>
      <c r="G92" s="47">
        <f t="shared" si="2"/>
        <v>9.9337748344370862</v>
      </c>
      <c r="H92" s="4">
        <f t="shared" si="3"/>
        <v>89.5</v>
      </c>
    </row>
    <row r="93" spans="1:8" x14ac:dyDescent="0.3">
      <c r="A93" s="9">
        <v>90.5</v>
      </c>
      <c r="B93" s="9">
        <v>15</v>
      </c>
      <c r="C93" s="9">
        <v>6</v>
      </c>
      <c r="D93" s="9">
        <v>0</v>
      </c>
      <c r="E93" s="9">
        <v>188</v>
      </c>
      <c r="F93" s="9">
        <v>209</v>
      </c>
      <c r="G93" s="47">
        <f t="shared" si="2"/>
        <v>10.047846889952153</v>
      </c>
      <c r="H93" s="4">
        <f t="shared" si="3"/>
        <v>90.5</v>
      </c>
    </row>
    <row r="94" spans="1:8" x14ac:dyDescent="0.3">
      <c r="A94" s="8">
        <v>91.5</v>
      </c>
      <c r="B94" s="9">
        <v>5</v>
      </c>
      <c r="C94" s="9">
        <v>6</v>
      </c>
      <c r="D94" s="9">
        <v>1</v>
      </c>
      <c r="E94" s="9">
        <v>142</v>
      </c>
      <c r="F94" s="9">
        <v>154</v>
      </c>
      <c r="G94" s="47">
        <f t="shared" si="2"/>
        <v>7.7922077922077921</v>
      </c>
      <c r="H94" s="4">
        <f t="shared" si="3"/>
        <v>91.5</v>
      </c>
    </row>
    <row r="95" spans="1:8" x14ac:dyDescent="0.3">
      <c r="A95" s="8">
        <v>92.5</v>
      </c>
      <c r="B95" s="9">
        <v>11</v>
      </c>
      <c r="C95" s="9">
        <v>2</v>
      </c>
      <c r="D95" s="9">
        <v>0</v>
      </c>
      <c r="E95" s="9">
        <v>145</v>
      </c>
      <c r="F95" s="9">
        <v>158</v>
      </c>
      <c r="G95" s="47">
        <f t="shared" si="2"/>
        <v>8.2278481012658222</v>
      </c>
      <c r="H95" s="4">
        <f t="shared" si="3"/>
        <v>92.5</v>
      </c>
    </row>
    <row r="96" spans="1:8" x14ac:dyDescent="0.3">
      <c r="A96" s="8">
        <v>93.5</v>
      </c>
      <c r="B96" s="9">
        <v>10</v>
      </c>
      <c r="C96" s="9">
        <v>0</v>
      </c>
      <c r="D96" s="9">
        <v>1</v>
      </c>
      <c r="E96" s="9">
        <v>129</v>
      </c>
      <c r="F96" s="9">
        <v>140</v>
      </c>
      <c r="G96" s="47">
        <f t="shared" si="2"/>
        <v>7.8571428571428568</v>
      </c>
      <c r="H96" s="4">
        <f t="shared" si="3"/>
        <v>93.5</v>
      </c>
    </row>
    <row r="97" spans="1:8" x14ac:dyDescent="0.3">
      <c r="A97" s="8">
        <v>94.5</v>
      </c>
      <c r="B97" s="9">
        <v>17</v>
      </c>
      <c r="C97" s="9">
        <v>2</v>
      </c>
      <c r="D97" s="9">
        <v>1</v>
      </c>
      <c r="E97" s="9">
        <v>177</v>
      </c>
      <c r="F97" s="9">
        <v>197</v>
      </c>
      <c r="G97" s="47">
        <f t="shared" si="2"/>
        <v>10.152284263959391</v>
      </c>
      <c r="H97" s="4">
        <f t="shared" si="3"/>
        <v>94.5</v>
      </c>
    </row>
    <row r="98" spans="1:8" x14ac:dyDescent="0.3">
      <c r="A98" s="8">
        <v>95.5</v>
      </c>
      <c r="B98" s="9">
        <v>9</v>
      </c>
      <c r="C98" s="9">
        <v>8</v>
      </c>
      <c r="D98" s="9">
        <v>1</v>
      </c>
      <c r="E98" s="9">
        <v>89</v>
      </c>
      <c r="F98" s="9">
        <v>107</v>
      </c>
      <c r="G98" s="47">
        <f t="shared" si="2"/>
        <v>16.822429906542055</v>
      </c>
      <c r="H98" s="4">
        <f t="shared" si="3"/>
        <v>95.5</v>
      </c>
    </row>
    <row r="99" spans="1:8" ht="15" thickBot="1" x14ac:dyDescent="0.35">
      <c r="A99" s="8">
        <v>96.5</v>
      </c>
      <c r="B99" s="9">
        <v>9</v>
      </c>
      <c r="C99" s="9">
        <v>7</v>
      </c>
      <c r="D99" s="9">
        <v>0</v>
      </c>
      <c r="E99" s="9">
        <v>70</v>
      </c>
      <c r="F99" s="10">
        <v>86</v>
      </c>
      <c r="G99" s="47">
        <f t="shared" si="2"/>
        <v>18.604651162790699</v>
      </c>
      <c r="H99" s="4">
        <f t="shared" si="3"/>
        <v>96.5</v>
      </c>
    </row>
    <row r="100" spans="1:8" x14ac:dyDescent="0.3">
      <c r="A100" s="8">
        <v>97.5</v>
      </c>
      <c r="B100" s="9">
        <v>9</v>
      </c>
      <c r="C100" s="9">
        <v>2</v>
      </c>
      <c r="D100" s="9">
        <v>0</v>
      </c>
      <c r="E100" s="11">
        <v>43</v>
      </c>
      <c r="F100" s="12">
        <v>54</v>
      </c>
      <c r="G100" s="47">
        <f t="shared" si="2"/>
        <v>20.37037037037037</v>
      </c>
      <c r="H100" s="4">
        <f t="shared" si="3"/>
        <v>97.5</v>
      </c>
    </row>
    <row r="101" spans="1:8" x14ac:dyDescent="0.3">
      <c r="A101" s="8">
        <v>98.5</v>
      </c>
      <c r="B101" s="9">
        <v>6</v>
      </c>
      <c r="C101" s="9">
        <v>1</v>
      </c>
      <c r="D101" s="9">
        <v>1</v>
      </c>
      <c r="E101" s="11">
        <v>60</v>
      </c>
      <c r="F101" s="13">
        <v>68</v>
      </c>
      <c r="G101" s="47">
        <f t="shared" si="2"/>
        <v>11.764705882352942</v>
      </c>
      <c r="H101" s="4">
        <f t="shared" si="3"/>
        <v>98.5</v>
      </c>
    </row>
    <row r="102" spans="1:8" x14ac:dyDescent="0.3">
      <c r="A102" s="8">
        <v>99.5</v>
      </c>
      <c r="B102" s="9">
        <v>4</v>
      </c>
      <c r="C102" s="9">
        <v>0</v>
      </c>
      <c r="D102" s="9">
        <v>0</v>
      </c>
      <c r="E102" s="11">
        <v>15</v>
      </c>
      <c r="F102" s="13">
        <v>19</v>
      </c>
      <c r="G102" s="47">
        <f t="shared" si="2"/>
        <v>21.05263157894737</v>
      </c>
      <c r="H102" s="4">
        <f t="shared" si="3"/>
        <v>99.5</v>
      </c>
    </row>
    <row r="103" spans="1:8" x14ac:dyDescent="0.3">
      <c r="A103" s="8">
        <v>100.5</v>
      </c>
      <c r="B103" s="9">
        <v>11</v>
      </c>
      <c r="C103" s="9">
        <v>2</v>
      </c>
      <c r="D103" s="9">
        <v>0</v>
      </c>
      <c r="E103" s="11">
        <v>33</v>
      </c>
      <c r="F103" s="13">
        <v>46</v>
      </c>
      <c r="G103" s="47">
        <f t="shared" si="2"/>
        <v>28.260869565217391</v>
      </c>
      <c r="H103" s="4">
        <f t="shared" si="3"/>
        <v>100.5</v>
      </c>
    </row>
    <row r="104" spans="1:8" x14ac:dyDescent="0.3">
      <c r="A104" s="8">
        <v>101.5</v>
      </c>
      <c r="B104" s="9">
        <v>5</v>
      </c>
      <c r="C104" s="9">
        <v>0</v>
      </c>
      <c r="D104" s="9">
        <v>0</v>
      </c>
      <c r="E104" s="11">
        <v>11</v>
      </c>
      <c r="F104" s="13">
        <v>16</v>
      </c>
      <c r="G104" s="47">
        <f t="shared" si="2"/>
        <v>31.25</v>
      </c>
      <c r="H104" s="4">
        <f t="shared" si="3"/>
        <v>101.5</v>
      </c>
    </row>
    <row r="105" spans="1:8" ht="15" thickBot="1" x14ac:dyDescent="0.35">
      <c r="A105" s="8">
        <v>102.5</v>
      </c>
      <c r="B105" s="9">
        <v>9</v>
      </c>
      <c r="C105" s="9">
        <v>0</v>
      </c>
      <c r="D105" s="9">
        <v>0</v>
      </c>
      <c r="E105" s="11">
        <v>36</v>
      </c>
      <c r="F105" s="14">
        <v>45</v>
      </c>
      <c r="G105" s="47">
        <f t="shared" si="2"/>
        <v>20</v>
      </c>
      <c r="H105" s="4">
        <f t="shared" si="3"/>
        <v>102.5</v>
      </c>
    </row>
    <row r="106" spans="1:8" x14ac:dyDescent="0.3">
      <c r="A106" s="8">
        <v>103.5</v>
      </c>
      <c r="B106" s="9">
        <v>7</v>
      </c>
      <c r="C106" s="9">
        <v>2</v>
      </c>
      <c r="D106" s="9">
        <v>0</v>
      </c>
      <c r="E106" s="9">
        <v>74</v>
      </c>
      <c r="F106" s="15">
        <v>83</v>
      </c>
      <c r="G106" s="47">
        <f t="shared" si="2"/>
        <v>10.843373493975903</v>
      </c>
      <c r="H106" s="4">
        <f t="shared" si="3"/>
        <v>103.5</v>
      </c>
    </row>
    <row r="107" spans="1:8" x14ac:dyDescent="0.3">
      <c r="A107" s="8">
        <v>104.5</v>
      </c>
      <c r="B107" s="9">
        <v>31</v>
      </c>
      <c r="C107" s="9">
        <v>7</v>
      </c>
      <c r="D107" s="9">
        <v>0</v>
      </c>
      <c r="E107" s="9">
        <v>55</v>
      </c>
      <c r="F107" s="9">
        <v>93</v>
      </c>
      <c r="G107" s="47">
        <f t="shared" si="2"/>
        <v>40.86021505376344</v>
      </c>
      <c r="H107" s="4">
        <f t="shared" si="3"/>
        <v>104.5</v>
      </c>
    </row>
    <row r="108" spans="1:8" x14ac:dyDescent="0.3">
      <c r="A108" s="8">
        <v>105.5</v>
      </c>
      <c r="B108" s="9">
        <v>15</v>
      </c>
      <c r="C108" s="9">
        <v>2</v>
      </c>
      <c r="D108" s="9">
        <v>1</v>
      </c>
      <c r="E108" s="9">
        <v>56</v>
      </c>
      <c r="F108" s="9">
        <v>74</v>
      </c>
      <c r="G108" s="47">
        <f t="shared" si="2"/>
        <v>24.324324324324323</v>
      </c>
      <c r="H108" s="4">
        <f t="shared" si="3"/>
        <v>105.5</v>
      </c>
    </row>
    <row r="109" spans="1:8" x14ac:dyDescent="0.3">
      <c r="A109" s="8">
        <v>106.5</v>
      </c>
      <c r="B109" s="9">
        <v>16</v>
      </c>
      <c r="C109" s="9">
        <v>1</v>
      </c>
      <c r="D109" s="9">
        <v>0</v>
      </c>
      <c r="E109" s="9">
        <v>61</v>
      </c>
      <c r="F109" s="9">
        <v>78</v>
      </c>
      <c r="G109" s="47">
        <f t="shared" si="2"/>
        <v>21.794871794871796</v>
      </c>
      <c r="H109" s="4">
        <f t="shared" si="3"/>
        <v>106.5</v>
      </c>
    </row>
    <row r="110" spans="1:8" ht="15" thickBot="1" x14ac:dyDescent="0.35">
      <c r="A110" s="8">
        <v>107.5</v>
      </c>
      <c r="B110" s="9">
        <v>24</v>
      </c>
      <c r="C110" s="9">
        <v>6</v>
      </c>
      <c r="D110" s="9">
        <v>1</v>
      </c>
      <c r="E110" s="9">
        <v>63</v>
      </c>
      <c r="F110" s="10">
        <v>94</v>
      </c>
      <c r="G110" s="47">
        <f t="shared" si="2"/>
        <v>32.978723404255319</v>
      </c>
      <c r="H110" s="4">
        <f t="shared" si="3"/>
        <v>107.5</v>
      </c>
    </row>
    <row r="111" spans="1:8" ht="15" thickBot="1" x14ac:dyDescent="0.35">
      <c r="A111" s="8">
        <v>108.5</v>
      </c>
      <c r="B111" s="9">
        <v>11</v>
      </c>
      <c r="C111" s="9">
        <v>2</v>
      </c>
      <c r="D111" s="9">
        <v>0</v>
      </c>
      <c r="E111" s="11">
        <v>15</v>
      </c>
      <c r="F111" s="16">
        <v>28</v>
      </c>
      <c r="G111" s="47">
        <f t="shared" si="2"/>
        <v>46.428571428571431</v>
      </c>
      <c r="H111" s="4">
        <f t="shared" si="3"/>
        <v>108.5</v>
      </c>
    </row>
    <row r="112" spans="1:8" x14ac:dyDescent="0.3">
      <c r="A112" s="8">
        <v>109.5</v>
      </c>
      <c r="B112" s="9">
        <v>15</v>
      </c>
      <c r="C112" s="9">
        <v>5</v>
      </c>
      <c r="D112" s="9">
        <v>0</v>
      </c>
      <c r="E112" s="9">
        <v>62</v>
      </c>
      <c r="F112" s="15">
        <v>82</v>
      </c>
      <c r="G112" s="47">
        <f t="shared" si="2"/>
        <v>24.390243902439025</v>
      </c>
      <c r="H112" s="4">
        <f t="shared" si="3"/>
        <v>109.5</v>
      </c>
    </row>
    <row r="113" spans="1:8" x14ac:dyDescent="0.3">
      <c r="A113" s="8">
        <v>110.5</v>
      </c>
      <c r="B113" s="9">
        <v>36</v>
      </c>
      <c r="C113" s="9">
        <v>3</v>
      </c>
      <c r="D113" s="9">
        <v>0</v>
      </c>
      <c r="E113" s="9">
        <v>103</v>
      </c>
      <c r="F113" s="9">
        <v>142</v>
      </c>
      <c r="G113" s="47">
        <f t="shared" si="2"/>
        <v>27.464788732394368</v>
      </c>
      <c r="H113" s="4">
        <f t="shared" si="3"/>
        <v>110.5</v>
      </c>
    </row>
    <row r="114" spans="1:8" x14ac:dyDescent="0.3">
      <c r="A114" s="8">
        <v>111.5</v>
      </c>
      <c r="B114" s="9">
        <v>35</v>
      </c>
      <c r="C114" s="9">
        <v>4</v>
      </c>
      <c r="D114" s="9">
        <v>0</v>
      </c>
      <c r="E114" s="9">
        <v>195</v>
      </c>
      <c r="F114" s="9">
        <v>234</v>
      </c>
      <c r="G114" s="47">
        <f t="shared" si="2"/>
        <v>16.666666666666668</v>
      </c>
      <c r="H114" s="4">
        <f t="shared" si="3"/>
        <v>111.5</v>
      </c>
    </row>
    <row r="115" spans="1:8" x14ac:dyDescent="0.3">
      <c r="A115" s="8">
        <v>112.5</v>
      </c>
      <c r="B115" s="9">
        <v>13</v>
      </c>
      <c r="C115" s="9">
        <v>7</v>
      </c>
      <c r="D115" s="9">
        <v>0</v>
      </c>
      <c r="E115" s="9">
        <v>329</v>
      </c>
      <c r="F115" s="9">
        <v>349</v>
      </c>
      <c r="G115" s="47">
        <f t="shared" si="2"/>
        <v>5.7306590257879657</v>
      </c>
      <c r="H115" s="4">
        <f t="shared" si="3"/>
        <v>112.5</v>
      </c>
    </row>
    <row r="116" spans="1:8" x14ac:dyDescent="0.3">
      <c r="A116" s="8">
        <v>113.5</v>
      </c>
      <c r="B116" s="9">
        <v>17</v>
      </c>
      <c r="C116" s="9">
        <v>0</v>
      </c>
      <c r="D116" s="9">
        <v>2</v>
      </c>
      <c r="E116" s="9">
        <v>300</v>
      </c>
      <c r="F116" s="9">
        <v>319</v>
      </c>
      <c r="G116" s="47">
        <f t="shared" si="2"/>
        <v>5.9561128526645772</v>
      </c>
      <c r="H116" s="4">
        <f t="shared" si="3"/>
        <v>113.5</v>
      </c>
    </row>
    <row r="117" spans="1:8" x14ac:dyDescent="0.3">
      <c r="A117" s="8">
        <v>114.5</v>
      </c>
      <c r="B117" s="9">
        <v>6</v>
      </c>
      <c r="C117" s="9">
        <v>6</v>
      </c>
      <c r="D117" s="9">
        <v>1</v>
      </c>
      <c r="E117" s="9">
        <v>311</v>
      </c>
      <c r="F117" s="9">
        <v>324</v>
      </c>
      <c r="G117" s="47">
        <f t="shared" si="2"/>
        <v>4.0123456790123457</v>
      </c>
      <c r="H117" s="4">
        <f t="shared" si="3"/>
        <v>114.5</v>
      </c>
    </row>
    <row r="118" spans="1:8" x14ac:dyDescent="0.3">
      <c r="A118" s="8">
        <v>115.5</v>
      </c>
      <c r="B118" s="9">
        <v>10</v>
      </c>
      <c r="C118" s="9">
        <v>6</v>
      </c>
      <c r="D118" s="9">
        <v>0</v>
      </c>
      <c r="E118" s="9">
        <v>303</v>
      </c>
      <c r="F118" s="9">
        <v>319</v>
      </c>
      <c r="G118" s="47">
        <f t="shared" si="2"/>
        <v>5.015673981191223</v>
      </c>
      <c r="H118" s="4">
        <f t="shared" si="3"/>
        <v>115.5</v>
      </c>
    </row>
    <row r="119" spans="1:8" x14ac:dyDescent="0.3">
      <c r="A119" s="8">
        <v>116.5</v>
      </c>
      <c r="B119" s="9">
        <v>17</v>
      </c>
      <c r="C119" s="9">
        <v>4</v>
      </c>
      <c r="D119" s="9">
        <v>0</v>
      </c>
      <c r="E119" s="9">
        <v>286</v>
      </c>
      <c r="F119" s="9">
        <v>307</v>
      </c>
      <c r="G119" s="47">
        <f t="shared" si="2"/>
        <v>6.8403908794788277</v>
      </c>
      <c r="H119" s="4">
        <f t="shared" si="3"/>
        <v>116.5</v>
      </c>
    </row>
    <row r="120" spans="1:8" x14ac:dyDescent="0.3">
      <c r="A120" s="8">
        <v>117.5</v>
      </c>
      <c r="B120" s="9">
        <v>7</v>
      </c>
      <c r="C120" s="9">
        <v>1</v>
      </c>
      <c r="D120" s="9">
        <v>1</v>
      </c>
      <c r="E120" s="9">
        <v>330</v>
      </c>
      <c r="F120" s="9">
        <v>339</v>
      </c>
      <c r="G120" s="47">
        <f t="shared" si="2"/>
        <v>2.6548672566371683</v>
      </c>
      <c r="H120" s="4">
        <f t="shared" si="3"/>
        <v>117.5</v>
      </c>
    </row>
    <row r="121" spans="1:8" x14ac:dyDescent="0.3">
      <c r="A121" s="8">
        <v>118.5</v>
      </c>
      <c r="B121" s="9">
        <v>18</v>
      </c>
      <c r="C121" s="9">
        <v>5</v>
      </c>
      <c r="D121" s="9">
        <v>2</v>
      </c>
      <c r="E121" s="9">
        <v>303</v>
      </c>
      <c r="F121" s="9">
        <v>328</v>
      </c>
      <c r="G121" s="47">
        <f t="shared" si="2"/>
        <v>7.6219512195121952</v>
      </c>
      <c r="H121" s="4">
        <f t="shared" si="3"/>
        <v>118.5</v>
      </c>
    </row>
    <row r="122" spans="1:8" x14ac:dyDescent="0.3">
      <c r="A122" s="8">
        <v>119.5</v>
      </c>
      <c r="B122" s="9">
        <v>26</v>
      </c>
      <c r="C122" s="9">
        <v>6</v>
      </c>
      <c r="D122" s="9">
        <v>0</v>
      </c>
      <c r="E122" s="9">
        <v>426</v>
      </c>
      <c r="F122" s="9">
        <v>458</v>
      </c>
      <c r="G122" s="47">
        <f t="shared" si="2"/>
        <v>6.9868995633187776</v>
      </c>
      <c r="H122" s="4">
        <f t="shared" si="3"/>
        <v>119.5</v>
      </c>
    </row>
    <row r="123" spans="1:8" x14ac:dyDescent="0.3">
      <c r="A123" s="8">
        <v>120.5</v>
      </c>
      <c r="B123" s="9">
        <v>27</v>
      </c>
      <c r="C123" s="9">
        <v>6</v>
      </c>
      <c r="D123" s="9">
        <v>2</v>
      </c>
      <c r="E123" s="9">
        <v>472</v>
      </c>
      <c r="F123" s="9">
        <v>507</v>
      </c>
      <c r="G123" s="47">
        <f t="shared" si="2"/>
        <v>6.9033530571992108</v>
      </c>
      <c r="H123" s="4">
        <f t="shared" si="3"/>
        <v>120.5</v>
      </c>
    </row>
    <row r="124" spans="1:8" x14ac:dyDescent="0.3">
      <c r="A124" s="8">
        <v>121.5</v>
      </c>
      <c r="B124" s="9">
        <v>15</v>
      </c>
      <c r="C124" s="9">
        <v>12</v>
      </c>
      <c r="D124" s="9">
        <v>4</v>
      </c>
      <c r="E124" s="9">
        <v>282</v>
      </c>
      <c r="F124" s="9">
        <v>313</v>
      </c>
      <c r="G124" s="47">
        <f t="shared" si="2"/>
        <v>9.9041533546325873</v>
      </c>
      <c r="H124" s="4">
        <f t="shared" si="3"/>
        <v>121.5</v>
      </c>
    </row>
    <row r="125" spans="1:8" x14ac:dyDescent="0.3">
      <c r="A125" s="8">
        <v>122.5</v>
      </c>
      <c r="B125" s="9">
        <v>12</v>
      </c>
      <c r="C125" s="9">
        <v>3</v>
      </c>
      <c r="D125" s="9">
        <v>0</v>
      </c>
      <c r="E125" s="9">
        <v>298</v>
      </c>
      <c r="F125" s="9">
        <v>313</v>
      </c>
      <c r="G125" s="47">
        <f t="shared" si="2"/>
        <v>4.7923322683706067</v>
      </c>
      <c r="H125" s="4">
        <f t="shared" si="3"/>
        <v>122.5</v>
      </c>
    </row>
    <row r="126" spans="1:8" x14ac:dyDescent="0.3">
      <c r="A126" s="8">
        <v>123.5</v>
      </c>
      <c r="B126" s="9">
        <v>11</v>
      </c>
      <c r="C126" s="9">
        <v>1</v>
      </c>
      <c r="D126" s="9">
        <v>0</v>
      </c>
      <c r="E126" s="9">
        <v>303</v>
      </c>
      <c r="F126" s="9">
        <v>315</v>
      </c>
      <c r="G126" s="47">
        <f t="shared" si="2"/>
        <v>3.8095238095238093</v>
      </c>
      <c r="H126" s="4">
        <f t="shared" si="3"/>
        <v>123.5</v>
      </c>
    </row>
    <row r="127" spans="1:8" x14ac:dyDescent="0.3">
      <c r="A127" s="8">
        <v>124.5</v>
      </c>
      <c r="B127" s="9">
        <v>5</v>
      </c>
      <c r="C127" s="9">
        <v>0</v>
      </c>
      <c r="D127" s="9">
        <v>0</v>
      </c>
      <c r="E127" s="9">
        <v>309</v>
      </c>
      <c r="F127" s="9">
        <v>314</v>
      </c>
      <c r="G127" s="47">
        <f t="shared" si="2"/>
        <v>1.5923566878980893</v>
      </c>
      <c r="H127" s="4">
        <f t="shared" si="3"/>
        <v>124.5</v>
      </c>
    </row>
    <row r="128" spans="1:8" x14ac:dyDescent="0.3">
      <c r="A128" s="8">
        <v>125.5</v>
      </c>
      <c r="B128" s="9">
        <v>17</v>
      </c>
      <c r="C128" s="9">
        <v>7</v>
      </c>
      <c r="D128" s="9">
        <v>0</v>
      </c>
      <c r="E128" s="9">
        <v>290</v>
      </c>
      <c r="F128" s="9">
        <v>314</v>
      </c>
      <c r="G128" s="47">
        <f t="shared" si="2"/>
        <v>7.6433121019108281</v>
      </c>
      <c r="H128" s="4">
        <f t="shared" si="3"/>
        <v>125.5</v>
      </c>
    </row>
    <row r="129" spans="1:8" x14ac:dyDescent="0.3">
      <c r="A129" s="8">
        <v>126.5</v>
      </c>
      <c r="B129" s="9">
        <v>10</v>
      </c>
      <c r="C129" s="9">
        <v>3</v>
      </c>
      <c r="D129" s="9">
        <v>1</v>
      </c>
      <c r="E129" s="9">
        <v>296</v>
      </c>
      <c r="F129" s="9">
        <v>310</v>
      </c>
      <c r="G129" s="47">
        <f t="shared" si="2"/>
        <v>4.5161290322580649</v>
      </c>
      <c r="H129" s="4">
        <f t="shared" si="3"/>
        <v>126.5</v>
      </c>
    </row>
    <row r="130" spans="1:8" x14ac:dyDescent="0.3">
      <c r="A130" s="8">
        <v>127.5</v>
      </c>
      <c r="B130" s="9">
        <v>14</v>
      </c>
      <c r="C130" s="9">
        <v>3</v>
      </c>
      <c r="D130" s="9">
        <v>0</v>
      </c>
      <c r="E130" s="9">
        <v>307</v>
      </c>
      <c r="F130" s="9">
        <v>324</v>
      </c>
      <c r="G130" s="47">
        <f t="shared" si="2"/>
        <v>5.2469135802469138</v>
      </c>
      <c r="H130" s="4">
        <f t="shared" si="3"/>
        <v>127.5</v>
      </c>
    </row>
    <row r="131" spans="1:8" x14ac:dyDescent="0.3">
      <c r="A131" s="8">
        <v>128.5</v>
      </c>
      <c r="B131" s="9">
        <v>10</v>
      </c>
      <c r="C131" s="9">
        <v>4</v>
      </c>
      <c r="D131" s="9">
        <v>0</v>
      </c>
      <c r="E131" s="9">
        <v>332</v>
      </c>
      <c r="F131" s="9">
        <v>346</v>
      </c>
      <c r="G131" s="47">
        <f t="shared" si="2"/>
        <v>4.0462427745664744</v>
      </c>
      <c r="H131" s="4">
        <f t="shared" si="3"/>
        <v>128.5</v>
      </c>
    </row>
    <row r="132" spans="1:8" x14ac:dyDescent="0.3">
      <c r="A132" s="8">
        <v>129.5</v>
      </c>
      <c r="B132" s="9">
        <v>25</v>
      </c>
      <c r="C132" s="9">
        <v>10</v>
      </c>
      <c r="D132" s="9">
        <v>1</v>
      </c>
      <c r="E132" s="9">
        <v>178</v>
      </c>
      <c r="F132" s="9">
        <v>214</v>
      </c>
      <c r="G132" s="47">
        <f t="shared" ref="G132:G195" si="4">100*SUM(B132:D132)/SUM(B132:E132)</f>
        <v>16.822429906542055</v>
      </c>
      <c r="H132" s="4">
        <f t="shared" ref="H132:H195" si="5">A132</f>
        <v>129.5</v>
      </c>
    </row>
    <row r="133" spans="1:8" x14ac:dyDescent="0.3">
      <c r="A133" s="8">
        <v>130.5</v>
      </c>
      <c r="B133" s="9">
        <v>25</v>
      </c>
      <c r="C133" s="9">
        <v>23</v>
      </c>
      <c r="D133" s="9">
        <v>6</v>
      </c>
      <c r="E133" s="9">
        <v>111</v>
      </c>
      <c r="F133" s="9">
        <v>165</v>
      </c>
      <c r="G133" s="47">
        <f t="shared" si="4"/>
        <v>32.727272727272727</v>
      </c>
      <c r="H133" s="4">
        <f t="shared" si="5"/>
        <v>130.5</v>
      </c>
    </row>
    <row r="134" spans="1:8" x14ac:dyDescent="0.3">
      <c r="A134" s="8">
        <v>131.5</v>
      </c>
      <c r="B134" s="9">
        <v>31</v>
      </c>
      <c r="C134" s="9">
        <v>20</v>
      </c>
      <c r="D134" s="9">
        <v>5</v>
      </c>
      <c r="E134" s="9">
        <v>111</v>
      </c>
      <c r="F134" s="9">
        <v>167</v>
      </c>
      <c r="G134" s="47">
        <f t="shared" si="4"/>
        <v>33.532934131736525</v>
      </c>
      <c r="H134" s="4">
        <f t="shared" si="5"/>
        <v>131.5</v>
      </c>
    </row>
    <row r="135" spans="1:8" x14ac:dyDescent="0.3">
      <c r="A135" s="8">
        <v>132.5</v>
      </c>
      <c r="B135" s="9">
        <v>11</v>
      </c>
      <c r="C135" s="9">
        <v>12</v>
      </c>
      <c r="D135" s="9">
        <v>2</v>
      </c>
      <c r="E135" s="9">
        <v>130</v>
      </c>
      <c r="F135" s="9">
        <v>155</v>
      </c>
      <c r="G135" s="47">
        <f t="shared" si="4"/>
        <v>16.129032258064516</v>
      </c>
      <c r="H135" s="4">
        <f t="shared" si="5"/>
        <v>132.5</v>
      </c>
    </row>
    <row r="136" spans="1:8" x14ac:dyDescent="0.3">
      <c r="A136" s="8">
        <v>133.5</v>
      </c>
      <c r="B136" s="9">
        <v>21</v>
      </c>
      <c r="C136" s="9">
        <v>16</v>
      </c>
      <c r="D136" s="9">
        <v>2</v>
      </c>
      <c r="E136" s="9">
        <v>160</v>
      </c>
      <c r="F136" s="9">
        <v>199</v>
      </c>
      <c r="G136" s="47">
        <f t="shared" si="4"/>
        <v>19.597989949748744</v>
      </c>
      <c r="H136" s="4">
        <f t="shared" si="5"/>
        <v>133.5</v>
      </c>
    </row>
    <row r="137" spans="1:8" x14ac:dyDescent="0.3">
      <c r="A137" s="8">
        <v>134.5</v>
      </c>
      <c r="B137" s="9">
        <v>14</v>
      </c>
      <c r="C137" s="9">
        <v>13</v>
      </c>
      <c r="D137" s="9">
        <v>0</v>
      </c>
      <c r="E137" s="9">
        <v>168</v>
      </c>
      <c r="F137" s="9">
        <v>195</v>
      </c>
      <c r="G137" s="47">
        <f t="shared" si="4"/>
        <v>13.846153846153847</v>
      </c>
      <c r="H137" s="4">
        <f t="shared" si="5"/>
        <v>134.5</v>
      </c>
    </row>
    <row r="138" spans="1:8" x14ac:dyDescent="0.3">
      <c r="A138" s="8">
        <v>135.5</v>
      </c>
      <c r="B138" s="9">
        <v>6</v>
      </c>
      <c r="C138" s="9">
        <v>7</v>
      </c>
      <c r="D138" s="9">
        <v>0</v>
      </c>
      <c r="E138" s="9">
        <v>191</v>
      </c>
      <c r="F138" s="9">
        <v>204</v>
      </c>
      <c r="G138" s="47">
        <f t="shared" si="4"/>
        <v>6.3725490196078427</v>
      </c>
      <c r="H138" s="4">
        <f t="shared" si="5"/>
        <v>135.5</v>
      </c>
    </row>
    <row r="139" spans="1:8" x14ac:dyDescent="0.3">
      <c r="A139" s="8">
        <v>136.5</v>
      </c>
      <c r="B139" s="9">
        <v>2</v>
      </c>
      <c r="C139" s="9">
        <v>2</v>
      </c>
      <c r="D139" s="9">
        <v>0</v>
      </c>
      <c r="E139" s="9">
        <v>372</v>
      </c>
      <c r="F139" s="9">
        <v>376</v>
      </c>
      <c r="G139" s="47">
        <f t="shared" si="4"/>
        <v>1.0638297872340425</v>
      </c>
      <c r="H139" s="4">
        <f t="shared" si="5"/>
        <v>136.5</v>
      </c>
    </row>
    <row r="140" spans="1:8" x14ac:dyDescent="0.3">
      <c r="A140" s="8">
        <v>137.5</v>
      </c>
      <c r="B140" s="9">
        <v>9</v>
      </c>
      <c r="C140" s="9">
        <v>4</v>
      </c>
      <c r="D140" s="9">
        <v>0</v>
      </c>
      <c r="E140" s="9">
        <v>234</v>
      </c>
      <c r="F140" s="9">
        <v>247</v>
      </c>
      <c r="G140" s="47">
        <f t="shared" si="4"/>
        <v>5.2631578947368425</v>
      </c>
      <c r="H140" s="4">
        <f t="shared" si="5"/>
        <v>137.5</v>
      </c>
    </row>
    <row r="141" spans="1:8" x14ac:dyDescent="0.3">
      <c r="A141" s="8">
        <v>138.5</v>
      </c>
      <c r="B141" s="9">
        <v>11</v>
      </c>
      <c r="C141" s="9">
        <v>1</v>
      </c>
      <c r="D141" s="9">
        <v>0</v>
      </c>
      <c r="E141" s="9">
        <v>225</v>
      </c>
      <c r="F141" s="9">
        <v>237</v>
      </c>
      <c r="G141" s="47">
        <f t="shared" si="4"/>
        <v>5.0632911392405067</v>
      </c>
      <c r="H141" s="4">
        <f t="shared" si="5"/>
        <v>138.5</v>
      </c>
    </row>
    <row r="142" spans="1:8" x14ac:dyDescent="0.3">
      <c r="A142" s="8">
        <v>139.5</v>
      </c>
      <c r="B142" s="9">
        <v>15</v>
      </c>
      <c r="C142" s="9">
        <v>1</v>
      </c>
      <c r="D142" s="9">
        <v>0</v>
      </c>
      <c r="E142" s="9">
        <v>325</v>
      </c>
      <c r="F142" s="9">
        <v>341</v>
      </c>
      <c r="G142" s="47">
        <f t="shared" si="4"/>
        <v>4.6920821114369504</v>
      </c>
      <c r="H142" s="4">
        <f t="shared" si="5"/>
        <v>139.5</v>
      </c>
    </row>
    <row r="143" spans="1:8" x14ac:dyDescent="0.3">
      <c r="A143" s="8">
        <v>140.5</v>
      </c>
      <c r="B143" s="9">
        <v>0</v>
      </c>
      <c r="C143" s="9">
        <v>0</v>
      </c>
      <c r="D143" s="9">
        <v>0</v>
      </c>
      <c r="E143" s="9">
        <v>103</v>
      </c>
      <c r="F143" s="9">
        <v>103</v>
      </c>
      <c r="G143" s="47">
        <f t="shared" si="4"/>
        <v>0</v>
      </c>
      <c r="H143" s="4">
        <f t="shared" si="5"/>
        <v>140.5</v>
      </c>
    </row>
    <row r="144" spans="1:8" x14ac:dyDescent="0.3">
      <c r="A144" s="8">
        <v>141.5</v>
      </c>
      <c r="B144" s="9">
        <v>10</v>
      </c>
      <c r="C144" s="9">
        <v>3</v>
      </c>
      <c r="D144" s="9">
        <v>0</v>
      </c>
      <c r="E144" s="9">
        <v>233</v>
      </c>
      <c r="F144" s="9">
        <v>246</v>
      </c>
      <c r="G144" s="47">
        <f t="shared" si="4"/>
        <v>5.2845528455284549</v>
      </c>
      <c r="H144" s="4">
        <f t="shared" si="5"/>
        <v>141.5</v>
      </c>
    </row>
    <row r="145" spans="1:8" x14ac:dyDescent="0.3">
      <c r="A145" s="8">
        <v>142.5</v>
      </c>
      <c r="B145" s="9">
        <v>4</v>
      </c>
      <c r="C145" s="9">
        <v>0</v>
      </c>
      <c r="D145" s="9">
        <v>0</v>
      </c>
      <c r="E145" s="9">
        <v>124</v>
      </c>
      <c r="F145" s="9">
        <v>128</v>
      </c>
      <c r="G145" s="47">
        <f t="shared" si="4"/>
        <v>3.125</v>
      </c>
      <c r="H145" s="4">
        <f t="shared" si="5"/>
        <v>142.5</v>
      </c>
    </row>
    <row r="146" spans="1:8" x14ac:dyDescent="0.3">
      <c r="A146" s="8">
        <v>143.5</v>
      </c>
      <c r="B146" s="9">
        <v>13</v>
      </c>
      <c r="C146" s="9">
        <v>2</v>
      </c>
      <c r="D146" s="9">
        <v>0</v>
      </c>
      <c r="E146" s="9">
        <v>234</v>
      </c>
      <c r="F146" s="9">
        <v>249</v>
      </c>
      <c r="G146" s="47">
        <f t="shared" si="4"/>
        <v>6.024096385542169</v>
      </c>
      <c r="H146" s="4">
        <f t="shared" si="5"/>
        <v>143.5</v>
      </c>
    </row>
    <row r="147" spans="1:8" x14ac:dyDescent="0.3">
      <c r="A147" s="8">
        <v>144.5</v>
      </c>
      <c r="B147" s="9">
        <v>12</v>
      </c>
      <c r="C147" s="9">
        <v>1</v>
      </c>
      <c r="D147" s="9">
        <v>1</v>
      </c>
      <c r="E147" s="9">
        <v>177</v>
      </c>
      <c r="F147" s="9">
        <v>190</v>
      </c>
      <c r="G147" s="47">
        <f t="shared" si="4"/>
        <v>7.329842931937173</v>
      </c>
      <c r="H147" s="4">
        <f t="shared" si="5"/>
        <v>144.5</v>
      </c>
    </row>
    <row r="148" spans="1:8" x14ac:dyDescent="0.3">
      <c r="A148" s="8">
        <v>145.5</v>
      </c>
      <c r="B148" s="9">
        <v>9</v>
      </c>
      <c r="C148" s="9">
        <v>1</v>
      </c>
      <c r="D148" s="9">
        <v>0</v>
      </c>
      <c r="E148" s="9">
        <v>231</v>
      </c>
      <c r="F148" s="9">
        <v>242</v>
      </c>
      <c r="G148" s="47">
        <f t="shared" si="4"/>
        <v>4.1493775933609962</v>
      </c>
      <c r="H148" s="4">
        <f t="shared" si="5"/>
        <v>145.5</v>
      </c>
    </row>
    <row r="149" spans="1:8" x14ac:dyDescent="0.3">
      <c r="A149" s="8">
        <v>146.5</v>
      </c>
      <c r="B149" s="9">
        <v>5</v>
      </c>
      <c r="C149" s="9">
        <v>0</v>
      </c>
      <c r="D149" s="9">
        <v>0</v>
      </c>
      <c r="E149" s="9">
        <v>144</v>
      </c>
      <c r="F149" s="9">
        <v>149</v>
      </c>
      <c r="G149" s="47">
        <f t="shared" si="4"/>
        <v>3.3557046979865772</v>
      </c>
      <c r="H149" s="4">
        <f t="shared" si="5"/>
        <v>146.5</v>
      </c>
    </row>
    <row r="150" spans="1:8" x14ac:dyDescent="0.3">
      <c r="A150" s="8">
        <v>147.5</v>
      </c>
      <c r="B150" s="9">
        <v>8</v>
      </c>
      <c r="C150" s="9">
        <v>3</v>
      </c>
      <c r="D150" s="9">
        <v>0</v>
      </c>
      <c r="E150" s="9">
        <v>317</v>
      </c>
      <c r="F150" s="9">
        <v>328</v>
      </c>
      <c r="G150" s="47">
        <f t="shared" si="4"/>
        <v>3.3536585365853657</v>
      </c>
      <c r="H150" s="4">
        <f t="shared" si="5"/>
        <v>147.5</v>
      </c>
    </row>
    <row r="151" spans="1:8" ht="15" thickBot="1" x14ac:dyDescent="0.35">
      <c r="A151" s="8">
        <v>148.5</v>
      </c>
      <c r="B151" s="9">
        <v>6</v>
      </c>
      <c r="C151" s="9">
        <v>2</v>
      </c>
      <c r="D151" s="9">
        <v>0</v>
      </c>
      <c r="E151" s="9">
        <v>165</v>
      </c>
      <c r="F151" s="10">
        <v>173</v>
      </c>
      <c r="G151" s="47">
        <f t="shared" si="4"/>
        <v>4.6242774566473992</v>
      </c>
      <c r="H151" s="4">
        <f t="shared" si="5"/>
        <v>148.5</v>
      </c>
    </row>
    <row r="152" spans="1:8" ht="15" thickBot="1" x14ac:dyDescent="0.35">
      <c r="A152" s="8">
        <v>149.5</v>
      </c>
      <c r="B152" s="9">
        <v>0</v>
      </c>
      <c r="C152" s="9">
        <v>0</v>
      </c>
      <c r="D152" s="9">
        <v>0</v>
      </c>
      <c r="E152" s="11">
        <v>81</v>
      </c>
      <c r="F152" s="16">
        <v>81</v>
      </c>
      <c r="G152" s="47">
        <f t="shared" si="4"/>
        <v>0</v>
      </c>
      <c r="H152" s="4">
        <f t="shared" si="5"/>
        <v>149.5</v>
      </c>
    </row>
    <row r="153" spans="1:8" x14ac:dyDescent="0.3">
      <c r="A153" s="8">
        <v>150.5</v>
      </c>
      <c r="B153" s="9">
        <v>20</v>
      </c>
      <c r="C153" s="9">
        <v>19</v>
      </c>
      <c r="D153" s="9">
        <v>3</v>
      </c>
      <c r="E153" s="9">
        <v>271</v>
      </c>
      <c r="F153" s="15">
        <v>313</v>
      </c>
      <c r="G153" s="47">
        <f t="shared" si="4"/>
        <v>13.418530351437699</v>
      </c>
      <c r="H153" s="4">
        <f t="shared" si="5"/>
        <v>150.5</v>
      </c>
    </row>
    <row r="154" spans="1:8" ht="15" thickBot="1" x14ac:dyDescent="0.35">
      <c r="A154" s="8">
        <v>151.5</v>
      </c>
      <c r="B154" s="9">
        <v>10</v>
      </c>
      <c r="C154" s="9">
        <v>1</v>
      </c>
      <c r="D154" s="9">
        <v>0</v>
      </c>
      <c r="E154" s="9">
        <v>129</v>
      </c>
      <c r="F154" s="10">
        <v>140</v>
      </c>
      <c r="G154" s="47">
        <f t="shared" si="4"/>
        <v>7.8571428571428568</v>
      </c>
      <c r="H154" s="4">
        <f t="shared" si="5"/>
        <v>151.5</v>
      </c>
    </row>
    <row r="155" spans="1:8" ht="15" thickBot="1" x14ac:dyDescent="0.35">
      <c r="A155" s="8">
        <v>152.5</v>
      </c>
      <c r="B155" s="9">
        <v>0</v>
      </c>
      <c r="C155" s="9">
        <v>0</v>
      </c>
      <c r="D155" s="9">
        <v>0</v>
      </c>
      <c r="E155" s="11">
        <v>9</v>
      </c>
      <c r="F155" s="16">
        <v>9</v>
      </c>
      <c r="G155" s="47">
        <f t="shared" si="4"/>
        <v>0</v>
      </c>
      <c r="H155" s="4">
        <f t="shared" si="5"/>
        <v>152.5</v>
      </c>
    </row>
    <row r="156" spans="1:8" x14ac:dyDescent="0.3">
      <c r="A156" s="8">
        <v>153.5</v>
      </c>
      <c r="B156" s="9">
        <v>1</v>
      </c>
      <c r="C156" s="9">
        <v>3</v>
      </c>
      <c r="D156" s="9">
        <v>1</v>
      </c>
      <c r="E156" s="9">
        <v>79</v>
      </c>
      <c r="F156" s="15">
        <v>84</v>
      </c>
      <c r="G156" s="47">
        <f t="shared" si="4"/>
        <v>5.9523809523809526</v>
      </c>
      <c r="H156" s="4">
        <f t="shared" si="5"/>
        <v>153.5</v>
      </c>
    </row>
    <row r="157" spans="1:8" ht="15" thickBot="1" x14ac:dyDescent="0.35">
      <c r="A157" s="8">
        <v>154.5</v>
      </c>
      <c r="B157" s="9">
        <v>4</v>
      </c>
      <c r="C157" s="9">
        <v>1</v>
      </c>
      <c r="D157" s="9">
        <v>1</v>
      </c>
      <c r="E157" s="9">
        <v>104</v>
      </c>
      <c r="F157" s="10">
        <v>110</v>
      </c>
      <c r="G157" s="47">
        <f t="shared" si="4"/>
        <v>5.4545454545454541</v>
      </c>
      <c r="H157" s="4">
        <f t="shared" si="5"/>
        <v>154.5</v>
      </c>
    </row>
    <row r="158" spans="1:8" ht="15" thickBot="1" x14ac:dyDescent="0.35">
      <c r="A158" s="8">
        <v>155.5</v>
      </c>
      <c r="B158" s="9">
        <v>6</v>
      </c>
      <c r="C158" s="9">
        <v>0</v>
      </c>
      <c r="D158" s="9">
        <v>0</v>
      </c>
      <c r="E158" s="11">
        <v>53</v>
      </c>
      <c r="F158" s="16">
        <v>59</v>
      </c>
      <c r="G158" s="47">
        <f t="shared" si="4"/>
        <v>10.169491525423728</v>
      </c>
      <c r="H158" s="4">
        <f t="shared" si="5"/>
        <v>155.5</v>
      </c>
    </row>
    <row r="159" spans="1:8" ht="15" thickBot="1" x14ac:dyDescent="0.35">
      <c r="A159" s="8">
        <v>156.5</v>
      </c>
      <c r="B159" s="9">
        <v>18</v>
      </c>
      <c r="C159" s="9">
        <v>7</v>
      </c>
      <c r="D159" s="9">
        <v>2</v>
      </c>
      <c r="E159" s="9">
        <v>77</v>
      </c>
      <c r="F159" s="17">
        <v>104</v>
      </c>
      <c r="G159" s="47">
        <f t="shared" si="4"/>
        <v>25.96153846153846</v>
      </c>
      <c r="H159" s="4">
        <f t="shared" si="5"/>
        <v>156.5</v>
      </c>
    </row>
    <row r="160" spans="1:8" ht="15" thickBot="1" x14ac:dyDescent="0.35">
      <c r="A160" s="8">
        <v>157.5</v>
      </c>
      <c r="B160" s="9">
        <v>5</v>
      </c>
      <c r="C160" s="9">
        <v>2</v>
      </c>
      <c r="D160" s="9">
        <v>1</v>
      </c>
      <c r="E160" s="11">
        <v>60</v>
      </c>
      <c r="F160" s="16">
        <v>68</v>
      </c>
      <c r="G160" s="47">
        <f t="shared" si="4"/>
        <v>11.764705882352942</v>
      </c>
      <c r="H160" s="4">
        <f t="shared" si="5"/>
        <v>157.5</v>
      </c>
    </row>
    <row r="161" spans="1:8" x14ac:dyDescent="0.3">
      <c r="A161" s="8">
        <v>158.5</v>
      </c>
      <c r="B161" s="9">
        <v>13</v>
      </c>
      <c r="C161" s="9">
        <v>69</v>
      </c>
      <c r="D161" s="9">
        <v>29</v>
      </c>
      <c r="E161" s="9">
        <v>228</v>
      </c>
      <c r="F161" s="15">
        <v>339</v>
      </c>
      <c r="G161" s="47">
        <f t="shared" si="4"/>
        <v>32.743362831858406</v>
      </c>
      <c r="H161" s="4">
        <f t="shared" si="5"/>
        <v>158.5</v>
      </c>
    </row>
    <row r="162" spans="1:8" x14ac:dyDescent="0.3">
      <c r="A162" s="8">
        <v>159.5</v>
      </c>
      <c r="B162" s="9">
        <v>12</v>
      </c>
      <c r="C162" s="9">
        <v>30</v>
      </c>
      <c r="D162" s="9">
        <v>2</v>
      </c>
      <c r="E162" s="9">
        <v>211</v>
      </c>
      <c r="F162" s="9">
        <v>255</v>
      </c>
      <c r="G162" s="47">
        <f t="shared" si="4"/>
        <v>17.254901960784313</v>
      </c>
      <c r="H162" s="4">
        <f t="shared" si="5"/>
        <v>159.5</v>
      </c>
    </row>
    <row r="163" spans="1:8" x14ac:dyDescent="0.3">
      <c r="A163" s="8">
        <v>160.5</v>
      </c>
      <c r="B163" s="9">
        <v>21</v>
      </c>
      <c r="C163" s="9">
        <v>15</v>
      </c>
      <c r="D163" s="9">
        <v>7</v>
      </c>
      <c r="E163" s="9">
        <v>295</v>
      </c>
      <c r="F163" s="9">
        <v>338</v>
      </c>
      <c r="G163" s="47">
        <f t="shared" si="4"/>
        <v>12.721893491124261</v>
      </c>
      <c r="H163" s="4">
        <f t="shared" si="5"/>
        <v>160.5</v>
      </c>
    </row>
    <row r="164" spans="1:8" x14ac:dyDescent="0.3">
      <c r="A164" s="8">
        <v>161.5</v>
      </c>
      <c r="B164" s="9">
        <v>7</v>
      </c>
      <c r="C164" s="9">
        <v>6</v>
      </c>
      <c r="D164" s="9">
        <v>1</v>
      </c>
      <c r="E164" s="9">
        <v>217</v>
      </c>
      <c r="F164" s="9">
        <v>231</v>
      </c>
      <c r="G164" s="47">
        <f t="shared" si="4"/>
        <v>6.0606060606060606</v>
      </c>
      <c r="H164" s="4">
        <f t="shared" si="5"/>
        <v>161.5</v>
      </c>
    </row>
    <row r="165" spans="1:8" x14ac:dyDescent="0.3">
      <c r="A165" s="8">
        <v>162.5</v>
      </c>
      <c r="B165" s="9">
        <v>7</v>
      </c>
      <c r="C165" s="9">
        <v>1</v>
      </c>
      <c r="D165" s="9">
        <v>1</v>
      </c>
      <c r="E165" s="9">
        <v>318</v>
      </c>
      <c r="F165" s="9">
        <v>327</v>
      </c>
      <c r="G165" s="47">
        <f t="shared" si="4"/>
        <v>2.7522935779816513</v>
      </c>
      <c r="H165" s="4">
        <f t="shared" si="5"/>
        <v>162.5</v>
      </c>
    </row>
    <row r="166" spans="1:8" x14ac:dyDescent="0.3">
      <c r="A166" s="8">
        <v>163.5</v>
      </c>
      <c r="B166" s="9">
        <v>8</v>
      </c>
      <c r="C166" s="9">
        <v>0</v>
      </c>
      <c r="D166" s="9">
        <v>0</v>
      </c>
      <c r="E166" s="9">
        <v>226</v>
      </c>
      <c r="F166" s="9">
        <v>234</v>
      </c>
      <c r="G166" s="47">
        <f t="shared" si="4"/>
        <v>3.4188034188034186</v>
      </c>
      <c r="H166" s="4">
        <f t="shared" si="5"/>
        <v>163.5</v>
      </c>
    </row>
    <row r="167" spans="1:8" x14ac:dyDescent="0.3">
      <c r="A167" s="8">
        <v>164.5</v>
      </c>
      <c r="B167" s="9">
        <v>17</v>
      </c>
      <c r="C167" s="9">
        <v>10</v>
      </c>
      <c r="D167" s="9">
        <v>2</v>
      </c>
      <c r="E167" s="9">
        <v>384</v>
      </c>
      <c r="F167" s="9">
        <v>413</v>
      </c>
      <c r="G167" s="47">
        <f t="shared" si="4"/>
        <v>7.021791767554479</v>
      </c>
      <c r="H167" s="4">
        <f t="shared" si="5"/>
        <v>164.5</v>
      </c>
    </row>
    <row r="168" spans="1:8" x14ac:dyDescent="0.3">
      <c r="A168" s="8">
        <v>165.5</v>
      </c>
      <c r="B168" s="9">
        <v>8</v>
      </c>
      <c r="C168" s="9">
        <v>14</v>
      </c>
      <c r="D168" s="9">
        <v>4</v>
      </c>
      <c r="E168" s="9">
        <v>296</v>
      </c>
      <c r="F168" s="9">
        <v>322</v>
      </c>
      <c r="G168" s="47">
        <f t="shared" si="4"/>
        <v>8.0745341614906838</v>
      </c>
      <c r="H168" s="4">
        <f t="shared" si="5"/>
        <v>165.5</v>
      </c>
    </row>
    <row r="169" spans="1:8" x14ac:dyDescent="0.3">
      <c r="A169" s="8">
        <v>166.5</v>
      </c>
      <c r="B169" s="9">
        <v>5</v>
      </c>
      <c r="C169" s="9">
        <v>4</v>
      </c>
      <c r="D169" s="9">
        <v>1</v>
      </c>
      <c r="E169" s="9">
        <v>190</v>
      </c>
      <c r="F169" s="9">
        <v>200</v>
      </c>
      <c r="G169" s="47">
        <f t="shared" si="4"/>
        <v>5</v>
      </c>
      <c r="H169" s="4">
        <f t="shared" si="5"/>
        <v>166.5</v>
      </c>
    </row>
    <row r="170" spans="1:8" x14ac:dyDescent="0.3">
      <c r="A170" s="8">
        <v>167.5</v>
      </c>
      <c r="B170" s="9">
        <v>8</v>
      </c>
      <c r="C170" s="9">
        <v>11</v>
      </c>
      <c r="D170" s="9">
        <v>2</v>
      </c>
      <c r="E170" s="9">
        <v>283</v>
      </c>
      <c r="F170" s="9">
        <v>304</v>
      </c>
      <c r="G170" s="47">
        <f t="shared" si="4"/>
        <v>6.9078947368421053</v>
      </c>
      <c r="H170" s="4">
        <f t="shared" si="5"/>
        <v>167.5</v>
      </c>
    </row>
    <row r="171" spans="1:8" x14ac:dyDescent="0.3">
      <c r="A171" s="8">
        <v>168.5</v>
      </c>
      <c r="B171" s="9">
        <v>9</v>
      </c>
      <c r="C171" s="9">
        <v>6</v>
      </c>
      <c r="D171" s="9">
        <v>2</v>
      </c>
      <c r="E171" s="9">
        <v>303</v>
      </c>
      <c r="F171" s="9">
        <v>320</v>
      </c>
      <c r="G171" s="47">
        <f t="shared" si="4"/>
        <v>5.3125</v>
      </c>
      <c r="H171" s="4">
        <f t="shared" si="5"/>
        <v>168.5</v>
      </c>
    </row>
    <row r="172" spans="1:8" x14ac:dyDescent="0.3">
      <c r="A172" s="8">
        <v>169.5</v>
      </c>
      <c r="B172" s="9">
        <v>10</v>
      </c>
      <c r="C172" s="9">
        <v>7</v>
      </c>
      <c r="D172" s="9">
        <v>0</v>
      </c>
      <c r="E172" s="9">
        <v>350</v>
      </c>
      <c r="F172" s="9">
        <v>367</v>
      </c>
      <c r="G172" s="47">
        <f t="shared" si="4"/>
        <v>4.6321525885558579</v>
      </c>
      <c r="H172" s="4">
        <f t="shared" si="5"/>
        <v>169.5</v>
      </c>
    </row>
    <row r="173" spans="1:8" x14ac:dyDescent="0.3">
      <c r="A173" s="8">
        <v>170.5</v>
      </c>
      <c r="B173" s="9">
        <v>19</v>
      </c>
      <c r="C173" s="9">
        <v>12</v>
      </c>
      <c r="D173" s="9">
        <v>1</v>
      </c>
      <c r="E173" s="9">
        <v>359</v>
      </c>
      <c r="F173" s="9">
        <v>391</v>
      </c>
      <c r="G173" s="47">
        <f t="shared" si="4"/>
        <v>8.1841432225063944</v>
      </c>
      <c r="H173" s="4">
        <f t="shared" si="5"/>
        <v>170.5</v>
      </c>
    </row>
    <row r="174" spans="1:8" x14ac:dyDescent="0.3">
      <c r="A174" s="8">
        <v>171.5</v>
      </c>
      <c r="B174" s="9">
        <v>18</v>
      </c>
      <c r="C174" s="9">
        <v>8</v>
      </c>
      <c r="D174" s="9">
        <v>2</v>
      </c>
      <c r="E174" s="9">
        <v>313</v>
      </c>
      <c r="F174" s="9">
        <v>341</v>
      </c>
      <c r="G174" s="47">
        <f t="shared" si="4"/>
        <v>8.2111436950146626</v>
      </c>
      <c r="H174" s="4">
        <f t="shared" si="5"/>
        <v>171.5</v>
      </c>
    </row>
    <row r="175" spans="1:8" x14ac:dyDescent="0.3">
      <c r="A175" s="8">
        <v>172.5</v>
      </c>
      <c r="B175" s="9">
        <v>17</v>
      </c>
      <c r="C175" s="9">
        <v>8</v>
      </c>
      <c r="D175" s="9">
        <v>0</v>
      </c>
      <c r="E175" s="9">
        <v>298</v>
      </c>
      <c r="F175" s="9">
        <v>323</v>
      </c>
      <c r="G175" s="47">
        <f t="shared" si="4"/>
        <v>7.7399380804953557</v>
      </c>
      <c r="H175" s="4">
        <f t="shared" si="5"/>
        <v>172.5</v>
      </c>
    </row>
    <row r="176" spans="1:8" x14ac:dyDescent="0.3">
      <c r="A176" s="8">
        <v>173.5</v>
      </c>
      <c r="B176" s="9">
        <v>14</v>
      </c>
      <c r="C176" s="9">
        <v>3</v>
      </c>
      <c r="D176" s="9">
        <v>2</v>
      </c>
      <c r="E176" s="9">
        <v>221</v>
      </c>
      <c r="F176" s="9">
        <v>240</v>
      </c>
      <c r="G176" s="47">
        <f t="shared" si="4"/>
        <v>7.916666666666667</v>
      </c>
      <c r="H176" s="4">
        <f t="shared" si="5"/>
        <v>173.5</v>
      </c>
    </row>
    <row r="177" spans="1:8" x14ac:dyDescent="0.3">
      <c r="A177" s="8">
        <v>174.5</v>
      </c>
      <c r="B177" s="9">
        <v>9</v>
      </c>
      <c r="C177" s="9">
        <v>8</v>
      </c>
      <c r="D177" s="9">
        <v>0</v>
      </c>
      <c r="E177" s="9">
        <v>285</v>
      </c>
      <c r="F177" s="9">
        <v>302</v>
      </c>
      <c r="G177" s="47">
        <f t="shared" si="4"/>
        <v>5.629139072847682</v>
      </c>
      <c r="H177" s="4">
        <f t="shared" si="5"/>
        <v>174.5</v>
      </c>
    </row>
    <row r="178" spans="1:8" x14ac:dyDescent="0.3">
      <c r="A178" s="8">
        <v>175.5</v>
      </c>
      <c r="B178" s="9">
        <v>10</v>
      </c>
      <c r="C178" s="9">
        <v>9</v>
      </c>
      <c r="D178" s="9">
        <v>4</v>
      </c>
      <c r="E178" s="9">
        <v>286</v>
      </c>
      <c r="F178" s="9">
        <v>309</v>
      </c>
      <c r="G178" s="47">
        <f t="shared" si="4"/>
        <v>7.4433656957928802</v>
      </c>
      <c r="H178" s="4">
        <f t="shared" si="5"/>
        <v>175.5</v>
      </c>
    </row>
    <row r="179" spans="1:8" x14ac:dyDescent="0.3">
      <c r="A179" s="8">
        <v>176.5</v>
      </c>
      <c r="B179" s="9">
        <v>5</v>
      </c>
      <c r="C179" s="9">
        <v>4</v>
      </c>
      <c r="D179" s="9">
        <v>0</v>
      </c>
      <c r="E179" s="9">
        <v>302</v>
      </c>
      <c r="F179" s="9">
        <v>311</v>
      </c>
      <c r="G179" s="47">
        <f t="shared" si="4"/>
        <v>2.8938906752411575</v>
      </c>
      <c r="H179" s="4">
        <f t="shared" si="5"/>
        <v>176.5</v>
      </c>
    </row>
    <row r="180" spans="1:8" x14ac:dyDescent="0.3">
      <c r="A180" s="8">
        <v>177.5</v>
      </c>
      <c r="B180" s="9">
        <v>7</v>
      </c>
      <c r="C180" s="9">
        <v>4</v>
      </c>
      <c r="D180" s="9">
        <v>1</v>
      </c>
      <c r="E180" s="9">
        <v>194</v>
      </c>
      <c r="F180" s="9">
        <v>206</v>
      </c>
      <c r="G180" s="47">
        <f t="shared" si="4"/>
        <v>5.825242718446602</v>
      </c>
      <c r="H180" s="4">
        <f t="shared" si="5"/>
        <v>177.5</v>
      </c>
    </row>
    <row r="181" spans="1:8" x14ac:dyDescent="0.3">
      <c r="A181" s="8">
        <v>178.5</v>
      </c>
      <c r="B181" s="9">
        <v>9</v>
      </c>
      <c r="C181" s="9">
        <v>16</v>
      </c>
      <c r="D181" s="9">
        <v>1</v>
      </c>
      <c r="E181" s="9">
        <v>294</v>
      </c>
      <c r="F181" s="9">
        <v>320</v>
      </c>
      <c r="G181" s="47">
        <f t="shared" si="4"/>
        <v>8.125</v>
      </c>
      <c r="H181" s="4">
        <f t="shared" si="5"/>
        <v>178.5</v>
      </c>
    </row>
    <row r="182" spans="1:8" x14ac:dyDescent="0.3">
      <c r="A182" s="8">
        <v>179.5</v>
      </c>
      <c r="B182" s="9">
        <v>15</v>
      </c>
      <c r="C182" s="9">
        <v>4</v>
      </c>
      <c r="D182" s="9">
        <v>0</v>
      </c>
      <c r="E182" s="9">
        <v>351</v>
      </c>
      <c r="F182" s="9">
        <v>370</v>
      </c>
      <c r="G182" s="47">
        <f t="shared" si="4"/>
        <v>5.1351351351351351</v>
      </c>
      <c r="H182" s="4">
        <f t="shared" si="5"/>
        <v>179.5</v>
      </c>
    </row>
    <row r="183" spans="1:8" x14ac:dyDescent="0.3">
      <c r="A183" s="18">
        <v>181</v>
      </c>
      <c r="B183" s="9">
        <v>15</v>
      </c>
      <c r="C183" s="9">
        <v>6</v>
      </c>
      <c r="D183" s="9">
        <v>0</v>
      </c>
      <c r="E183" s="9">
        <v>367</v>
      </c>
      <c r="F183" s="9">
        <v>388</v>
      </c>
      <c r="G183" s="47">
        <f t="shared" si="4"/>
        <v>5.4123711340206189</v>
      </c>
      <c r="H183" s="4">
        <f t="shared" si="5"/>
        <v>181</v>
      </c>
    </row>
    <row r="184" spans="1:8" x14ac:dyDescent="0.3">
      <c r="A184" s="8">
        <v>182.5</v>
      </c>
      <c r="B184" s="9">
        <v>6</v>
      </c>
      <c r="C184" s="9">
        <v>2</v>
      </c>
      <c r="D184" s="9">
        <v>0</v>
      </c>
      <c r="E184" s="9">
        <v>352</v>
      </c>
      <c r="F184" s="9">
        <v>360</v>
      </c>
      <c r="G184" s="47">
        <f t="shared" si="4"/>
        <v>2.2222222222222223</v>
      </c>
      <c r="H184" s="4">
        <f t="shared" si="5"/>
        <v>182.5</v>
      </c>
    </row>
    <row r="185" spans="1:8" x14ac:dyDescent="0.3">
      <c r="A185" s="8">
        <v>183.5</v>
      </c>
      <c r="B185" s="9">
        <v>22</v>
      </c>
      <c r="C185" s="9">
        <v>6</v>
      </c>
      <c r="D185" s="9">
        <v>0</v>
      </c>
      <c r="E185" s="9">
        <v>391</v>
      </c>
      <c r="F185" s="9">
        <v>419</v>
      </c>
      <c r="G185" s="47">
        <f t="shared" si="4"/>
        <v>6.6825775656324584</v>
      </c>
      <c r="H185" s="4">
        <f t="shared" si="5"/>
        <v>183.5</v>
      </c>
    </row>
    <row r="186" spans="1:8" x14ac:dyDescent="0.3">
      <c r="A186" s="8">
        <v>184.5</v>
      </c>
      <c r="B186" s="9">
        <v>25</v>
      </c>
      <c r="C186" s="9">
        <v>2</v>
      </c>
      <c r="D186" s="9">
        <v>0</v>
      </c>
      <c r="E186" s="9">
        <v>318</v>
      </c>
      <c r="F186" s="9">
        <v>345</v>
      </c>
      <c r="G186" s="47">
        <f t="shared" si="4"/>
        <v>7.8260869565217392</v>
      </c>
      <c r="H186" s="4">
        <f t="shared" si="5"/>
        <v>184.5</v>
      </c>
    </row>
    <row r="187" spans="1:8" x14ac:dyDescent="0.3">
      <c r="A187" s="8">
        <v>185.5</v>
      </c>
      <c r="B187" s="9">
        <v>11</v>
      </c>
      <c r="C187" s="9">
        <v>0</v>
      </c>
      <c r="D187" s="9">
        <v>0</v>
      </c>
      <c r="E187" s="9">
        <v>210</v>
      </c>
      <c r="F187" s="9">
        <v>221</v>
      </c>
      <c r="G187" s="47">
        <f t="shared" si="4"/>
        <v>4.9773755656108598</v>
      </c>
      <c r="H187" s="4">
        <f t="shared" si="5"/>
        <v>185.5</v>
      </c>
    </row>
    <row r="188" spans="1:8" x14ac:dyDescent="0.3">
      <c r="A188" s="8">
        <v>186.5</v>
      </c>
      <c r="B188" s="9">
        <v>55</v>
      </c>
      <c r="C188" s="9">
        <v>2</v>
      </c>
      <c r="D188" s="9">
        <v>8</v>
      </c>
      <c r="E188" s="9">
        <v>186</v>
      </c>
      <c r="F188" s="9">
        <v>251</v>
      </c>
      <c r="G188" s="47">
        <f t="shared" si="4"/>
        <v>25.89641434262948</v>
      </c>
      <c r="H188" s="4">
        <f t="shared" si="5"/>
        <v>186.5</v>
      </c>
    </row>
    <row r="189" spans="1:8" x14ac:dyDescent="0.3">
      <c r="A189" s="8">
        <v>187.5</v>
      </c>
      <c r="B189" s="9">
        <v>65</v>
      </c>
      <c r="C189" s="9">
        <v>31</v>
      </c>
      <c r="D189" s="9">
        <v>37</v>
      </c>
      <c r="E189" s="9">
        <v>256</v>
      </c>
      <c r="F189" s="9">
        <v>389</v>
      </c>
      <c r="G189" s="47">
        <f t="shared" si="4"/>
        <v>34.19023136246787</v>
      </c>
      <c r="H189" s="4">
        <f t="shared" si="5"/>
        <v>187.5</v>
      </c>
    </row>
    <row r="190" spans="1:8" x14ac:dyDescent="0.3">
      <c r="A190" s="8">
        <v>188.5</v>
      </c>
      <c r="B190" s="9">
        <v>2</v>
      </c>
      <c r="C190" s="9">
        <v>0</v>
      </c>
      <c r="D190" s="9">
        <v>1</v>
      </c>
      <c r="E190" s="9">
        <v>208</v>
      </c>
      <c r="F190" s="9">
        <v>211</v>
      </c>
      <c r="G190" s="47">
        <f t="shared" si="4"/>
        <v>1.4218009478672986</v>
      </c>
      <c r="H190" s="4">
        <f t="shared" si="5"/>
        <v>188.5</v>
      </c>
    </row>
    <row r="191" spans="1:8" x14ac:dyDescent="0.3">
      <c r="A191" s="8">
        <v>189.5</v>
      </c>
      <c r="B191" s="9">
        <v>7</v>
      </c>
      <c r="C191" s="9">
        <v>0</v>
      </c>
      <c r="D191" s="9">
        <v>0</v>
      </c>
      <c r="E191" s="9">
        <v>245</v>
      </c>
      <c r="F191" s="9">
        <v>252</v>
      </c>
      <c r="G191" s="47">
        <f t="shared" si="4"/>
        <v>2.7777777777777777</v>
      </c>
      <c r="H191" s="4">
        <f t="shared" si="5"/>
        <v>189.5</v>
      </c>
    </row>
    <row r="192" spans="1:8" x14ac:dyDescent="0.3">
      <c r="A192" s="8">
        <v>190.5</v>
      </c>
      <c r="B192" s="9">
        <v>4</v>
      </c>
      <c r="C192" s="9">
        <v>0</v>
      </c>
      <c r="D192" s="9">
        <v>0</v>
      </c>
      <c r="E192" s="9">
        <v>199</v>
      </c>
      <c r="F192" s="9">
        <v>203</v>
      </c>
      <c r="G192" s="47">
        <f t="shared" si="4"/>
        <v>1.9704433497536946</v>
      </c>
      <c r="H192" s="4">
        <f t="shared" si="5"/>
        <v>190.5</v>
      </c>
    </row>
    <row r="193" spans="1:8" x14ac:dyDescent="0.3">
      <c r="A193" s="8">
        <v>191.5</v>
      </c>
      <c r="B193" s="9">
        <v>8</v>
      </c>
      <c r="C193" s="9">
        <v>0</v>
      </c>
      <c r="D193" s="9">
        <v>0</v>
      </c>
      <c r="E193" s="9">
        <v>193</v>
      </c>
      <c r="F193" s="9">
        <v>201</v>
      </c>
      <c r="G193" s="47">
        <f t="shared" si="4"/>
        <v>3.9800995024875623</v>
      </c>
      <c r="H193" s="4">
        <f t="shared" si="5"/>
        <v>191.5</v>
      </c>
    </row>
    <row r="194" spans="1:8" x14ac:dyDescent="0.3">
      <c r="A194" s="8">
        <v>192.5</v>
      </c>
      <c r="B194" s="9">
        <v>3</v>
      </c>
      <c r="C194" s="9">
        <v>0</v>
      </c>
      <c r="D194" s="9">
        <v>0</v>
      </c>
      <c r="E194" s="9">
        <v>185</v>
      </c>
      <c r="F194" s="9">
        <v>188</v>
      </c>
      <c r="G194" s="47">
        <f t="shared" si="4"/>
        <v>1.5957446808510638</v>
      </c>
      <c r="H194" s="4">
        <f t="shared" si="5"/>
        <v>192.5</v>
      </c>
    </row>
    <row r="195" spans="1:8" x14ac:dyDescent="0.3">
      <c r="A195" s="8">
        <v>193.5</v>
      </c>
      <c r="B195" s="9">
        <v>3</v>
      </c>
      <c r="C195" s="9">
        <v>0</v>
      </c>
      <c r="D195" s="9">
        <v>0</v>
      </c>
      <c r="E195" s="9">
        <v>202</v>
      </c>
      <c r="F195" s="9">
        <v>205</v>
      </c>
      <c r="G195" s="47">
        <f t="shared" si="4"/>
        <v>1.4634146341463414</v>
      </c>
      <c r="H195" s="4">
        <f t="shared" si="5"/>
        <v>193.5</v>
      </c>
    </row>
    <row r="196" spans="1:8" x14ac:dyDescent="0.3">
      <c r="A196" s="8">
        <v>194.5</v>
      </c>
      <c r="B196" s="9">
        <v>8</v>
      </c>
      <c r="C196" s="9">
        <v>0</v>
      </c>
      <c r="D196" s="9">
        <v>0</v>
      </c>
      <c r="E196" s="9">
        <v>285</v>
      </c>
      <c r="F196" s="9">
        <v>293</v>
      </c>
      <c r="G196" s="47">
        <f t="shared" ref="G196:G230" si="6">100*SUM(B196:D196)/SUM(B196:E196)</f>
        <v>2.7303754266211606</v>
      </c>
      <c r="H196" s="4">
        <f t="shared" ref="H196:H230" si="7">A196</f>
        <v>194.5</v>
      </c>
    </row>
    <row r="197" spans="1:8" x14ac:dyDescent="0.3">
      <c r="A197" s="8">
        <v>195.5</v>
      </c>
      <c r="B197" s="9">
        <v>8</v>
      </c>
      <c r="C197" s="9">
        <v>0</v>
      </c>
      <c r="D197" s="9">
        <v>0</v>
      </c>
      <c r="E197" s="9">
        <v>82</v>
      </c>
      <c r="F197" s="9">
        <v>90</v>
      </c>
      <c r="G197" s="47">
        <f t="shared" si="6"/>
        <v>8.8888888888888893</v>
      </c>
      <c r="H197" s="4">
        <f t="shared" si="7"/>
        <v>195.5</v>
      </c>
    </row>
    <row r="198" spans="1:8" x14ac:dyDescent="0.3">
      <c r="A198" s="8">
        <v>196.5</v>
      </c>
      <c r="B198" s="9">
        <v>8</v>
      </c>
      <c r="C198" s="9">
        <v>3</v>
      </c>
      <c r="D198" s="9">
        <v>1</v>
      </c>
      <c r="E198" s="9">
        <v>402</v>
      </c>
      <c r="F198" s="9">
        <v>414</v>
      </c>
      <c r="G198" s="47">
        <f t="shared" si="6"/>
        <v>2.8985507246376812</v>
      </c>
      <c r="H198" s="4">
        <f t="shared" si="7"/>
        <v>196.5</v>
      </c>
    </row>
    <row r="199" spans="1:8" x14ac:dyDescent="0.3">
      <c r="A199" s="8">
        <v>197.5</v>
      </c>
      <c r="B199" s="9">
        <v>16</v>
      </c>
      <c r="C199" s="9">
        <v>3</v>
      </c>
      <c r="D199" s="9">
        <v>2</v>
      </c>
      <c r="E199" s="9">
        <v>382</v>
      </c>
      <c r="F199" s="9">
        <v>403</v>
      </c>
      <c r="G199" s="47">
        <f t="shared" si="6"/>
        <v>5.2109181141439205</v>
      </c>
      <c r="H199" s="4">
        <f t="shared" si="7"/>
        <v>197.5</v>
      </c>
    </row>
    <row r="200" spans="1:8" x14ac:dyDescent="0.3">
      <c r="A200" s="8">
        <v>198.5</v>
      </c>
      <c r="B200" s="9">
        <v>17</v>
      </c>
      <c r="C200" s="9">
        <v>1</v>
      </c>
      <c r="D200" s="9">
        <v>1</v>
      </c>
      <c r="E200" s="9">
        <v>374</v>
      </c>
      <c r="F200" s="9">
        <v>393</v>
      </c>
      <c r="G200" s="47">
        <f t="shared" si="6"/>
        <v>4.8346055979643765</v>
      </c>
      <c r="H200" s="4">
        <f t="shared" si="7"/>
        <v>198.5</v>
      </c>
    </row>
    <row r="201" spans="1:8" x14ac:dyDescent="0.3">
      <c r="A201" s="8">
        <v>199.5</v>
      </c>
      <c r="B201" s="9">
        <v>14</v>
      </c>
      <c r="C201" s="9">
        <v>3</v>
      </c>
      <c r="D201" s="9">
        <v>2</v>
      </c>
      <c r="E201" s="9">
        <v>274</v>
      </c>
      <c r="F201" s="9">
        <v>293</v>
      </c>
      <c r="G201" s="47">
        <f t="shared" si="6"/>
        <v>6.4846416382252556</v>
      </c>
      <c r="H201" s="4">
        <f t="shared" si="7"/>
        <v>199.5</v>
      </c>
    </row>
    <row r="202" spans="1:8" x14ac:dyDescent="0.3">
      <c r="A202" s="8">
        <v>200.5</v>
      </c>
      <c r="B202" s="9">
        <v>17</v>
      </c>
      <c r="C202" s="9">
        <v>8</v>
      </c>
      <c r="D202" s="9">
        <v>1</v>
      </c>
      <c r="E202" s="9">
        <v>278</v>
      </c>
      <c r="F202" s="9">
        <v>304</v>
      </c>
      <c r="G202" s="47">
        <f t="shared" si="6"/>
        <v>8.5526315789473681</v>
      </c>
      <c r="H202" s="4">
        <f t="shared" si="7"/>
        <v>200.5</v>
      </c>
    </row>
    <row r="203" spans="1:8" x14ac:dyDescent="0.3">
      <c r="A203" s="8">
        <v>201.5</v>
      </c>
      <c r="B203" s="9">
        <v>7</v>
      </c>
      <c r="C203" s="9">
        <v>3</v>
      </c>
      <c r="D203" s="9">
        <v>2</v>
      </c>
      <c r="E203" s="9">
        <v>186</v>
      </c>
      <c r="F203" s="9">
        <v>198</v>
      </c>
      <c r="G203" s="47">
        <f t="shared" si="6"/>
        <v>6.0606060606060606</v>
      </c>
      <c r="H203" s="4">
        <f t="shared" si="7"/>
        <v>201.5</v>
      </c>
    </row>
    <row r="204" spans="1:8" x14ac:dyDescent="0.3">
      <c r="A204" s="8">
        <v>202.5</v>
      </c>
      <c r="B204" s="9">
        <v>6</v>
      </c>
      <c r="C204" s="9">
        <v>1</v>
      </c>
      <c r="D204" s="9">
        <v>0</v>
      </c>
      <c r="E204" s="9">
        <v>199</v>
      </c>
      <c r="F204" s="9">
        <v>206</v>
      </c>
      <c r="G204" s="47">
        <f t="shared" si="6"/>
        <v>3.3980582524271843</v>
      </c>
      <c r="H204" s="4">
        <f t="shared" si="7"/>
        <v>202.5</v>
      </c>
    </row>
    <row r="205" spans="1:8" x14ac:dyDescent="0.3">
      <c r="A205" s="8">
        <v>203.5</v>
      </c>
      <c r="B205" s="9">
        <v>13</v>
      </c>
      <c r="C205" s="9">
        <v>7</v>
      </c>
      <c r="D205" s="9">
        <v>3</v>
      </c>
      <c r="E205" s="9">
        <v>291</v>
      </c>
      <c r="F205" s="9">
        <v>314</v>
      </c>
      <c r="G205" s="47">
        <f t="shared" si="6"/>
        <v>7.3248407643312099</v>
      </c>
      <c r="H205" s="4">
        <f t="shared" si="7"/>
        <v>203.5</v>
      </c>
    </row>
    <row r="206" spans="1:8" x14ac:dyDescent="0.3">
      <c r="A206" s="8">
        <v>204.5</v>
      </c>
      <c r="B206" s="9">
        <v>6</v>
      </c>
      <c r="C206" s="9">
        <v>3</v>
      </c>
      <c r="D206" s="9">
        <v>0</v>
      </c>
      <c r="E206" s="9">
        <v>192</v>
      </c>
      <c r="F206" s="9">
        <v>201</v>
      </c>
      <c r="G206" s="47">
        <f t="shared" si="6"/>
        <v>4.4776119402985071</v>
      </c>
      <c r="H206" s="4">
        <f t="shared" si="7"/>
        <v>204.5</v>
      </c>
    </row>
    <row r="207" spans="1:8" x14ac:dyDescent="0.3">
      <c r="A207" s="8">
        <v>205.5</v>
      </c>
      <c r="B207" s="9">
        <v>18</v>
      </c>
      <c r="C207" s="9">
        <v>7</v>
      </c>
      <c r="D207" s="9">
        <v>0</v>
      </c>
      <c r="E207" s="9">
        <v>382</v>
      </c>
      <c r="F207" s="9">
        <v>407</v>
      </c>
      <c r="G207" s="47">
        <f t="shared" si="6"/>
        <v>6.1425061425061429</v>
      </c>
      <c r="H207" s="4">
        <f t="shared" si="7"/>
        <v>205.5</v>
      </c>
    </row>
    <row r="208" spans="1:8" x14ac:dyDescent="0.3">
      <c r="A208" s="8">
        <v>206.5</v>
      </c>
      <c r="B208" s="9">
        <v>12</v>
      </c>
      <c r="C208" s="9">
        <v>2</v>
      </c>
      <c r="D208" s="9">
        <v>0</v>
      </c>
      <c r="E208" s="9">
        <v>362</v>
      </c>
      <c r="F208" s="9">
        <v>376</v>
      </c>
      <c r="G208" s="47">
        <f t="shared" si="6"/>
        <v>3.7234042553191489</v>
      </c>
      <c r="H208" s="4">
        <f t="shared" si="7"/>
        <v>206.5</v>
      </c>
    </row>
    <row r="209" spans="1:8" x14ac:dyDescent="0.3">
      <c r="A209" s="8">
        <v>207.5</v>
      </c>
      <c r="B209" s="9">
        <v>27</v>
      </c>
      <c r="C209" s="9">
        <v>2</v>
      </c>
      <c r="D209" s="9">
        <v>1</v>
      </c>
      <c r="E209" s="9">
        <v>380</v>
      </c>
      <c r="F209" s="9">
        <v>410</v>
      </c>
      <c r="G209" s="47">
        <f t="shared" si="6"/>
        <v>7.3170731707317076</v>
      </c>
      <c r="H209" s="4">
        <f t="shared" si="7"/>
        <v>207.5</v>
      </c>
    </row>
    <row r="210" spans="1:8" x14ac:dyDescent="0.3">
      <c r="A210" s="8">
        <v>208.5</v>
      </c>
      <c r="B210" s="9">
        <v>12</v>
      </c>
      <c r="C210" s="9">
        <v>4</v>
      </c>
      <c r="D210" s="9">
        <v>2</v>
      </c>
      <c r="E210" s="9">
        <v>313</v>
      </c>
      <c r="F210" s="9">
        <v>331</v>
      </c>
      <c r="G210" s="47">
        <f t="shared" si="6"/>
        <v>5.4380664652567976</v>
      </c>
      <c r="H210" s="4">
        <f t="shared" si="7"/>
        <v>208.5</v>
      </c>
    </row>
    <row r="211" spans="1:8" x14ac:dyDescent="0.3">
      <c r="A211" s="8">
        <v>209.5</v>
      </c>
      <c r="B211" s="9">
        <v>6</v>
      </c>
      <c r="C211" s="9">
        <v>0</v>
      </c>
      <c r="D211" s="9">
        <v>1</v>
      </c>
      <c r="E211" s="9">
        <v>353</v>
      </c>
      <c r="F211" s="9">
        <v>360</v>
      </c>
      <c r="G211" s="47">
        <f t="shared" si="6"/>
        <v>1.9444444444444444</v>
      </c>
      <c r="H211" s="4">
        <f t="shared" si="7"/>
        <v>209.5</v>
      </c>
    </row>
    <row r="212" spans="1:8" ht="15" thickBot="1" x14ac:dyDescent="0.35">
      <c r="A212" s="8">
        <v>210.5</v>
      </c>
      <c r="B212" s="9">
        <v>6</v>
      </c>
      <c r="C212" s="9">
        <v>0</v>
      </c>
      <c r="D212" s="9">
        <v>0</v>
      </c>
      <c r="E212" s="9">
        <v>117</v>
      </c>
      <c r="F212" s="10">
        <v>123</v>
      </c>
      <c r="G212" s="47">
        <f t="shared" si="6"/>
        <v>4.8780487804878048</v>
      </c>
      <c r="H212" s="4">
        <f t="shared" si="7"/>
        <v>210.5</v>
      </c>
    </row>
    <row r="213" spans="1:8" ht="15" thickBot="1" x14ac:dyDescent="0.35">
      <c r="A213" s="8">
        <v>211.5</v>
      </c>
      <c r="B213" s="9">
        <v>1</v>
      </c>
      <c r="C213" s="9">
        <v>0</v>
      </c>
      <c r="D213" s="9">
        <v>0</v>
      </c>
      <c r="E213" s="11">
        <v>59</v>
      </c>
      <c r="F213" s="16">
        <v>60</v>
      </c>
      <c r="G213" s="47">
        <f t="shared" si="6"/>
        <v>1.6666666666666667</v>
      </c>
      <c r="H213" s="4">
        <f t="shared" si="7"/>
        <v>211.5</v>
      </c>
    </row>
    <row r="214" spans="1:8" x14ac:dyDescent="0.3">
      <c r="A214" s="8">
        <v>212.5</v>
      </c>
      <c r="B214" s="9">
        <v>5</v>
      </c>
      <c r="C214" s="9">
        <v>0</v>
      </c>
      <c r="D214" s="9">
        <v>0</v>
      </c>
      <c r="E214" s="9">
        <v>81</v>
      </c>
      <c r="F214" s="15">
        <v>86</v>
      </c>
      <c r="G214" s="47">
        <f t="shared" si="6"/>
        <v>5.8139534883720927</v>
      </c>
      <c r="H214" s="4">
        <f t="shared" si="7"/>
        <v>212.5</v>
      </c>
    </row>
    <row r="215" spans="1:8" x14ac:dyDescent="0.3">
      <c r="A215" s="8">
        <v>213.5</v>
      </c>
      <c r="B215" s="9">
        <v>3</v>
      </c>
      <c r="C215" s="9">
        <v>0</v>
      </c>
      <c r="D215" s="9">
        <v>0</v>
      </c>
      <c r="E215" s="9">
        <v>73</v>
      </c>
      <c r="F215" s="9">
        <v>76</v>
      </c>
      <c r="G215" s="47">
        <f t="shared" si="6"/>
        <v>3.9473684210526314</v>
      </c>
      <c r="H215" s="4">
        <f t="shared" si="7"/>
        <v>213.5</v>
      </c>
    </row>
    <row r="216" spans="1:8" ht="15" thickBot="1" x14ac:dyDescent="0.35">
      <c r="A216" s="8">
        <v>214.5</v>
      </c>
      <c r="B216" s="9">
        <v>1</v>
      </c>
      <c r="C216" s="9">
        <v>0</v>
      </c>
      <c r="D216" s="9">
        <v>0</v>
      </c>
      <c r="E216" s="9">
        <v>88</v>
      </c>
      <c r="F216" s="10">
        <v>89</v>
      </c>
      <c r="G216" s="47">
        <f t="shared" si="6"/>
        <v>1.1235955056179776</v>
      </c>
      <c r="H216" s="4">
        <f t="shared" si="7"/>
        <v>214.5</v>
      </c>
    </row>
    <row r="217" spans="1:8" x14ac:dyDescent="0.3">
      <c r="A217" s="8">
        <v>215.5</v>
      </c>
      <c r="B217" s="9">
        <v>1</v>
      </c>
      <c r="C217" s="9">
        <v>0</v>
      </c>
      <c r="D217" s="9">
        <v>0</v>
      </c>
      <c r="E217" s="11">
        <v>40</v>
      </c>
      <c r="F217" s="12">
        <v>41</v>
      </c>
      <c r="G217" s="47">
        <f t="shared" si="6"/>
        <v>2.4390243902439024</v>
      </c>
      <c r="H217" s="4">
        <f t="shared" si="7"/>
        <v>215.5</v>
      </c>
    </row>
    <row r="218" spans="1:8" x14ac:dyDescent="0.3">
      <c r="A218" s="8">
        <v>216.5</v>
      </c>
      <c r="B218" s="9">
        <v>2</v>
      </c>
      <c r="C218" s="9">
        <v>0</v>
      </c>
      <c r="D218" s="9">
        <v>0</v>
      </c>
      <c r="E218" s="11">
        <v>55</v>
      </c>
      <c r="F218" s="13">
        <v>57</v>
      </c>
      <c r="G218" s="47">
        <f t="shared" si="6"/>
        <v>3.5087719298245612</v>
      </c>
      <c r="H218" s="4">
        <f t="shared" si="7"/>
        <v>216.5</v>
      </c>
    </row>
    <row r="219" spans="1:8" ht="15" thickBot="1" x14ac:dyDescent="0.35">
      <c r="A219" s="8">
        <v>217.5</v>
      </c>
      <c r="B219" s="9">
        <v>1</v>
      </c>
      <c r="C219" s="9">
        <v>0</v>
      </c>
      <c r="D219" s="9">
        <v>0</v>
      </c>
      <c r="E219" s="11">
        <v>9</v>
      </c>
      <c r="F219" s="14">
        <v>10</v>
      </c>
      <c r="G219" s="47">
        <f t="shared" si="6"/>
        <v>10</v>
      </c>
      <c r="H219" s="4">
        <f t="shared" si="7"/>
        <v>217.5</v>
      </c>
    </row>
    <row r="220" spans="1:8" x14ac:dyDescent="0.3">
      <c r="A220" s="8">
        <v>218.5</v>
      </c>
      <c r="B220" s="9">
        <v>6</v>
      </c>
      <c r="C220" s="9">
        <v>1</v>
      </c>
      <c r="D220" s="9">
        <v>2</v>
      </c>
      <c r="E220" s="9">
        <v>248</v>
      </c>
      <c r="F220" s="15">
        <v>257</v>
      </c>
      <c r="G220" s="47">
        <f t="shared" si="6"/>
        <v>3.5019455252918288</v>
      </c>
      <c r="H220" s="4">
        <f t="shared" si="7"/>
        <v>218.5</v>
      </c>
    </row>
    <row r="221" spans="1:8" x14ac:dyDescent="0.3">
      <c r="A221" s="8">
        <v>219.5</v>
      </c>
      <c r="B221" s="9">
        <v>4</v>
      </c>
      <c r="C221" s="9">
        <v>2</v>
      </c>
      <c r="D221" s="9">
        <v>0</v>
      </c>
      <c r="E221" s="9">
        <v>67</v>
      </c>
      <c r="F221" s="9">
        <v>73</v>
      </c>
      <c r="G221" s="47">
        <f t="shared" si="6"/>
        <v>8.2191780821917817</v>
      </c>
      <c r="H221" s="4">
        <f t="shared" si="7"/>
        <v>219.5</v>
      </c>
    </row>
    <row r="222" spans="1:8" x14ac:dyDescent="0.3">
      <c r="A222" s="8">
        <v>220.5</v>
      </c>
      <c r="B222" s="9">
        <v>14</v>
      </c>
      <c r="C222" s="9">
        <v>5</v>
      </c>
      <c r="D222" s="9">
        <v>0</v>
      </c>
      <c r="E222" s="9">
        <v>335</v>
      </c>
      <c r="F222" s="9">
        <v>354</v>
      </c>
      <c r="G222" s="47">
        <f t="shared" si="6"/>
        <v>5.3672316384180787</v>
      </c>
      <c r="H222" s="4">
        <f t="shared" si="7"/>
        <v>220.5</v>
      </c>
    </row>
    <row r="223" spans="1:8" x14ac:dyDescent="0.3">
      <c r="A223" s="8">
        <v>221.5</v>
      </c>
      <c r="B223" s="9">
        <v>7</v>
      </c>
      <c r="C223" s="9">
        <v>6</v>
      </c>
      <c r="D223" s="9">
        <v>0</v>
      </c>
      <c r="E223" s="9">
        <v>274</v>
      </c>
      <c r="F223" s="9">
        <v>287</v>
      </c>
      <c r="G223" s="47">
        <f t="shared" si="6"/>
        <v>4.529616724738676</v>
      </c>
      <c r="H223" s="4">
        <f t="shared" si="7"/>
        <v>221.5</v>
      </c>
    </row>
    <row r="224" spans="1:8" x14ac:dyDescent="0.3">
      <c r="A224" s="8">
        <v>222.5</v>
      </c>
      <c r="B224" s="9">
        <v>12</v>
      </c>
      <c r="C224" s="9">
        <v>3</v>
      </c>
      <c r="D224" s="9">
        <v>0</v>
      </c>
      <c r="E224" s="9">
        <v>250</v>
      </c>
      <c r="F224" s="9">
        <v>265</v>
      </c>
      <c r="G224" s="47">
        <f t="shared" si="6"/>
        <v>5.6603773584905657</v>
      </c>
      <c r="H224" s="4">
        <f t="shared" si="7"/>
        <v>222.5</v>
      </c>
    </row>
    <row r="225" spans="1:8" x14ac:dyDescent="0.3">
      <c r="A225" s="8">
        <v>223.5</v>
      </c>
      <c r="B225" s="9">
        <v>10</v>
      </c>
      <c r="C225" s="9">
        <v>0</v>
      </c>
      <c r="D225" s="9">
        <v>0</v>
      </c>
      <c r="E225" s="9">
        <v>363</v>
      </c>
      <c r="F225" s="9">
        <v>373</v>
      </c>
      <c r="G225" s="47">
        <f t="shared" si="6"/>
        <v>2.6809651474530831</v>
      </c>
      <c r="H225" s="4">
        <f t="shared" si="7"/>
        <v>223.5</v>
      </c>
    </row>
    <row r="226" spans="1:8" x14ac:dyDescent="0.3">
      <c r="A226" s="8">
        <v>224.5</v>
      </c>
      <c r="B226" s="9">
        <v>7</v>
      </c>
      <c r="C226" s="9">
        <v>0</v>
      </c>
      <c r="D226" s="9">
        <v>0</v>
      </c>
      <c r="E226" s="9">
        <v>203</v>
      </c>
      <c r="F226" s="9">
        <v>210</v>
      </c>
      <c r="G226" s="47">
        <f t="shared" si="6"/>
        <v>3.3333333333333335</v>
      </c>
      <c r="H226" s="4">
        <f t="shared" si="7"/>
        <v>224.5</v>
      </c>
    </row>
    <row r="227" spans="1:8" x14ac:dyDescent="0.3">
      <c r="A227" s="8">
        <v>225.5</v>
      </c>
      <c r="B227" s="9">
        <v>7</v>
      </c>
      <c r="C227" s="9">
        <v>1</v>
      </c>
      <c r="D227" s="9">
        <v>0</v>
      </c>
      <c r="E227" s="9">
        <v>330</v>
      </c>
      <c r="F227" s="9">
        <v>338</v>
      </c>
      <c r="G227" s="47">
        <f t="shared" si="6"/>
        <v>2.3668639053254439</v>
      </c>
      <c r="H227" s="4">
        <f t="shared" si="7"/>
        <v>225.5</v>
      </c>
    </row>
    <row r="228" spans="1:8" x14ac:dyDescent="0.3">
      <c r="A228" s="8">
        <v>226.5</v>
      </c>
      <c r="B228" s="9">
        <v>14</v>
      </c>
      <c r="C228" s="9">
        <v>6</v>
      </c>
      <c r="D228" s="9">
        <v>2</v>
      </c>
      <c r="E228" s="9">
        <v>407</v>
      </c>
      <c r="F228" s="9">
        <v>429</v>
      </c>
      <c r="G228" s="47">
        <f t="shared" si="6"/>
        <v>5.1282051282051286</v>
      </c>
      <c r="H228" s="4">
        <f t="shared" si="7"/>
        <v>226.5</v>
      </c>
    </row>
    <row r="229" spans="1:8" x14ac:dyDescent="0.3">
      <c r="A229" s="8">
        <v>227.5</v>
      </c>
      <c r="B229" s="9">
        <v>15</v>
      </c>
      <c r="C229" s="9">
        <v>0</v>
      </c>
      <c r="D229" s="9">
        <v>0</v>
      </c>
      <c r="E229" s="9">
        <v>358</v>
      </c>
      <c r="F229" s="9">
        <v>373</v>
      </c>
      <c r="G229" s="47">
        <f t="shared" si="6"/>
        <v>4.0214477211796247</v>
      </c>
      <c r="H229" s="4">
        <f t="shared" si="7"/>
        <v>227.5</v>
      </c>
    </row>
    <row r="230" spans="1:8" ht="15" thickBot="1" x14ac:dyDescent="0.35">
      <c r="A230" s="20">
        <v>228.5</v>
      </c>
      <c r="B230" s="21">
        <v>9</v>
      </c>
      <c r="C230" s="21">
        <v>3</v>
      </c>
      <c r="D230" s="21">
        <v>2</v>
      </c>
      <c r="E230" s="21">
        <v>327</v>
      </c>
      <c r="F230" s="21">
        <v>341</v>
      </c>
      <c r="G230" s="47">
        <f t="shared" si="6"/>
        <v>4.1055718475073313</v>
      </c>
      <c r="H230" s="4">
        <f t="shared" si="7"/>
        <v>228.5</v>
      </c>
    </row>
    <row r="231" spans="1:8" x14ac:dyDescent="0.3">
      <c r="A231" s="22"/>
      <c r="B231" s="23" t="s">
        <v>6</v>
      </c>
      <c r="C231" s="23"/>
      <c r="D231" s="23"/>
      <c r="E231" s="24"/>
      <c r="F231" s="25"/>
    </row>
    <row r="234" spans="1:8" x14ac:dyDescent="0.3">
      <c r="E234" s="1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24" sqref="A24"/>
    </sheetView>
  </sheetViews>
  <sheetFormatPr defaultRowHeight="14.4" x14ac:dyDescent="0.3"/>
  <cols>
    <col min="1" max="1" width="9.09765625" style="4" customWidth="1"/>
    <col min="2" max="3" width="9.19921875" style="4" customWidth="1"/>
    <col min="4" max="4" width="10" style="4" customWidth="1"/>
    <col min="5" max="5" width="11.3984375" style="4" customWidth="1"/>
    <col min="6" max="6" width="9" style="4" customWidth="1"/>
    <col min="7" max="256" width="9" style="4"/>
    <col min="257" max="257" width="9.09765625" style="4" customWidth="1"/>
    <col min="258" max="259" width="9.19921875" style="4" customWidth="1"/>
    <col min="260" max="260" width="10" style="4" customWidth="1"/>
    <col min="261" max="261" width="11.3984375" style="4" customWidth="1"/>
    <col min="262" max="262" width="9" style="4" customWidth="1"/>
    <col min="263" max="512" width="9" style="4"/>
    <col min="513" max="513" width="9.09765625" style="4" customWidth="1"/>
    <col min="514" max="515" width="9.19921875" style="4" customWidth="1"/>
    <col min="516" max="516" width="10" style="4" customWidth="1"/>
    <col min="517" max="517" width="11.3984375" style="4" customWidth="1"/>
    <col min="518" max="518" width="9" style="4" customWidth="1"/>
    <col min="519" max="768" width="9" style="4"/>
    <col min="769" max="769" width="9.09765625" style="4" customWidth="1"/>
    <col min="770" max="771" width="9.19921875" style="4" customWidth="1"/>
    <col min="772" max="772" width="10" style="4" customWidth="1"/>
    <col min="773" max="773" width="11.3984375" style="4" customWidth="1"/>
    <col min="774" max="774" width="9" style="4" customWidth="1"/>
    <col min="775" max="1024" width="9" style="4"/>
    <col min="1025" max="1025" width="9.09765625" style="4" customWidth="1"/>
    <col min="1026" max="1027" width="9.19921875" style="4" customWidth="1"/>
    <col min="1028" max="1028" width="10" style="4" customWidth="1"/>
    <col min="1029" max="1029" width="11.3984375" style="4" customWidth="1"/>
    <col min="1030" max="1030" width="9" style="4" customWidth="1"/>
    <col min="1031" max="1280" width="9" style="4"/>
    <col min="1281" max="1281" width="9.09765625" style="4" customWidth="1"/>
    <col min="1282" max="1283" width="9.19921875" style="4" customWidth="1"/>
    <col min="1284" max="1284" width="10" style="4" customWidth="1"/>
    <col min="1285" max="1285" width="11.3984375" style="4" customWidth="1"/>
    <col min="1286" max="1286" width="9" style="4" customWidth="1"/>
    <col min="1287" max="1536" width="9" style="4"/>
    <col min="1537" max="1537" width="9.09765625" style="4" customWidth="1"/>
    <col min="1538" max="1539" width="9.19921875" style="4" customWidth="1"/>
    <col min="1540" max="1540" width="10" style="4" customWidth="1"/>
    <col min="1541" max="1541" width="11.3984375" style="4" customWidth="1"/>
    <col min="1542" max="1542" width="9" style="4" customWidth="1"/>
    <col min="1543" max="1792" width="9" style="4"/>
    <col min="1793" max="1793" width="9.09765625" style="4" customWidth="1"/>
    <col min="1794" max="1795" width="9.19921875" style="4" customWidth="1"/>
    <col min="1796" max="1796" width="10" style="4" customWidth="1"/>
    <col min="1797" max="1797" width="11.3984375" style="4" customWidth="1"/>
    <col min="1798" max="1798" width="9" style="4" customWidth="1"/>
    <col min="1799" max="2048" width="9" style="4"/>
    <col min="2049" max="2049" width="9.09765625" style="4" customWidth="1"/>
    <col min="2050" max="2051" width="9.19921875" style="4" customWidth="1"/>
    <col min="2052" max="2052" width="10" style="4" customWidth="1"/>
    <col min="2053" max="2053" width="11.3984375" style="4" customWidth="1"/>
    <col min="2054" max="2054" width="9" style="4" customWidth="1"/>
    <col min="2055" max="2304" width="9" style="4"/>
    <col min="2305" max="2305" width="9.09765625" style="4" customWidth="1"/>
    <col min="2306" max="2307" width="9.19921875" style="4" customWidth="1"/>
    <col min="2308" max="2308" width="10" style="4" customWidth="1"/>
    <col min="2309" max="2309" width="11.3984375" style="4" customWidth="1"/>
    <col min="2310" max="2310" width="9" style="4" customWidth="1"/>
    <col min="2311" max="2560" width="9" style="4"/>
    <col min="2561" max="2561" width="9.09765625" style="4" customWidth="1"/>
    <col min="2562" max="2563" width="9.19921875" style="4" customWidth="1"/>
    <col min="2564" max="2564" width="10" style="4" customWidth="1"/>
    <col min="2565" max="2565" width="11.3984375" style="4" customWidth="1"/>
    <col min="2566" max="2566" width="9" style="4" customWidth="1"/>
    <col min="2567" max="2816" width="9" style="4"/>
    <col min="2817" max="2817" width="9.09765625" style="4" customWidth="1"/>
    <col min="2818" max="2819" width="9.19921875" style="4" customWidth="1"/>
    <col min="2820" max="2820" width="10" style="4" customWidth="1"/>
    <col min="2821" max="2821" width="11.3984375" style="4" customWidth="1"/>
    <col min="2822" max="2822" width="9" style="4" customWidth="1"/>
    <col min="2823" max="3072" width="9" style="4"/>
    <col min="3073" max="3073" width="9.09765625" style="4" customWidth="1"/>
    <col min="3074" max="3075" width="9.19921875" style="4" customWidth="1"/>
    <col min="3076" max="3076" width="10" style="4" customWidth="1"/>
    <col min="3077" max="3077" width="11.3984375" style="4" customWidth="1"/>
    <col min="3078" max="3078" width="9" style="4" customWidth="1"/>
    <col min="3079" max="3328" width="9" style="4"/>
    <col min="3329" max="3329" width="9.09765625" style="4" customWidth="1"/>
    <col min="3330" max="3331" width="9.19921875" style="4" customWidth="1"/>
    <col min="3332" max="3332" width="10" style="4" customWidth="1"/>
    <col min="3333" max="3333" width="11.3984375" style="4" customWidth="1"/>
    <col min="3334" max="3334" width="9" style="4" customWidth="1"/>
    <col min="3335" max="3584" width="9" style="4"/>
    <col min="3585" max="3585" width="9.09765625" style="4" customWidth="1"/>
    <col min="3586" max="3587" width="9.19921875" style="4" customWidth="1"/>
    <col min="3588" max="3588" width="10" style="4" customWidth="1"/>
    <col min="3589" max="3589" width="11.3984375" style="4" customWidth="1"/>
    <col min="3590" max="3590" width="9" style="4" customWidth="1"/>
    <col min="3591" max="3840" width="9" style="4"/>
    <col min="3841" max="3841" width="9.09765625" style="4" customWidth="1"/>
    <col min="3842" max="3843" width="9.19921875" style="4" customWidth="1"/>
    <col min="3844" max="3844" width="10" style="4" customWidth="1"/>
    <col min="3845" max="3845" width="11.3984375" style="4" customWidth="1"/>
    <col min="3846" max="3846" width="9" style="4" customWidth="1"/>
    <col min="3847" max="4096" width="9" style="4"/>
    <col min="4097" max="4097" width="9.09765625" style="4" customWidth="1"/>
    <col min="4098" max="4099" width="9.19921875" style="4" customWidth="1"/>
    <col min="4100" max="4100" width="10" style="4" customWidth="1"/>
    <col min="4101" max="4101" width="11.3984375" style="4" customWidth="1"/>
    <col min="4102" max="4102" width="9" style="4" customWidth="1"/>
    <col min="4103" max="4352" width="9" style="4"/>
    <col min="4353" max="4353" width="9.09765625" style="4" customWidth="1"/>
    <col min="4354" max="4355" width="9.19921875" style="4" customWidth="1"/>
    <col min="4356" max="4356" width="10" style="4" customWidth="1"/>
    <col min="4357" max="4357" width="11.3984375" style="4" customWidth="1"/>
    <col min="4358" max="4358" width="9" style="4" customWidth="1"/>
    <col min="4359" max="4608" width="9" style="4"/>
    <col min="4609" max="4609" width="9.09765625" style="4" customWidth="1"/>
    <col min="4610" max="4611" width="9.19921875" style="4" customWidth="1"/>
    <col min="4612" max="4612" width="10" style="4" customWidth="1"/>
    <col min="4613" max="4613" width="11.3984375" style="4" customWidth="1"/>
    <col min="4614" max="4614" width="9" style="4" customWidth="1"/>
    <col min="4615" max="4864" width="9" style="4"/>
    <col min="4865" max="4865" width="9.09765625" style="4" customWidth="1"/>
    <col min="4866" max="4867" width="9.19921875" style="4" customWidth="1"/>
    <col min="4868" max="4868" width="10" style="4" customWidth="1"/>
    <col min="4869" max="4869" width="11.3984375" style="4" customWidth="1"/>
    <col min="4870" max="4870" width="9" style="4" customWidth="1"/>
    <col min="4871" max="5120" width="9" style="4"/>
    <col min="5121" max="5121" width="9.09765625" style="4" customWidth="1"/>
    <col min="5122" max="5123" width="9.19921875" style="4" customWidth="1"/>
    <col min="5124" max="5124" width="10" style="4" customWidth="1"/>
    <col min="5125" max="5125" width="11.3984375" style="4" customWidth="1"/>
    <col min="5126" max="5126" width="9" style="4" customWidth="1"/>
    <col min="5127" max="5376" width="9" style="4"/>
    <col min="5377" max="5377" width="9.09765625" style="4" customWidth="1"/>
    <col min="5378" max="5379" width="9.19921875" style="4" customWidth="1"/>
    <col min="5380" max="5380" width="10" style="4" customWidth="1"/>
    <col min="5381" max="5381" width="11.3984375" style="4" customWidth="1"/>
    <col min="5382" max="5382" width="9" style="4" customWidth="1"/>
    <col min="5383" max="5632" width="9" style="4"/>
    <col min="5633" max="5633" width="9.09765625" style="4" customWidth="1"/>
    <col min="5634" max="5635" width="9.19921875" style="4" customWidth="1"/>
    <col min="5636" max="5636" width="10" style="4" customWidth="1"/>
    <col min="5637" max="5637" width="11.3984375" style="4" customWidth="1"/>
    <col min="5638" max="5638" width="9" style="4" customWidth="1"/>
    <col min="5639" max="5888" width="9" style="4"/>
    <col min="5889" max="5889" width="9.09765625" style="4" customWidth="1"/>
    <col min="5890" max="5891" width="9.19921875" style="4" customWidth="1"/>
    <col min="5892" max="5892" width="10" style="4" customWidth="1"/>
    <col min="5893" max="5893" width="11.3984375" style="4" customWidth="1"/>
    <col min="5894" max="5894" width="9" style="4" customWidth="1"/>
    <col min="5895" max="6144" width="9" style="4"/>
    <col min="6145" max="6145" width="9.09765625" style="4" customWidth="1"/>
    <col min="6146" max="6147" width="9.19921875" style="4" customWidth="1"/>
    <col min="6148" max="6148" width="10" style="4" customWidth="1"/>
    <col min="6149" max="6149" width="11.3984375" style="4" customWidth="1"/>
    <col min="6150" max="6150" width="9" style="4" customWidth="1"/>
    <col min="6151" max="6400" width="9" style="4"/>
    <col min="6401" max="6401" width="9.09765625" style="4" customWidth="1"/>
    <col min="6402" max="6403" width="9.19921875" style="4" customWidth="1"/>
    <col min="6404" max="6404" width="10" style="4" customWidth="1"/>
    <col min="6405" max="6405" width="11.3984375" style="4" customWidth="1"/>
    <col min="6406" max="6406" width="9" style="4" customWidth="1"/>
    <col min="6407" max="6656" width="9" style="4"/>
    <col min="6657" max="6657" width="9.09765625" style="4" customWidth="1"/>
    <col min="6658" max="6659" width="9.19921875" style="4" customWidth="1"/>
    <col min="6660" max="6660" width="10" style="4" customWidth="1"/>
    <col min="6661" max="6661" width="11.3984375" style="4" customWidth="1"/>
    <col min="6662" max="6662" width="9" style="4" customWidth="1"/>
    <col min="6663" max="6912" width="9" style="4"/>
    <col min="6913" max="6913" width="9.09765625" style="4" customWidth="1"/>
    <col min="6914" max="6915" width="9.19921875" style="4" customWidth="1"/>
    <col min="6916" max="6916" width="10" style="4" customWidth="1"/>
    <col min="6917" max="6917" width="11.3984375" style="4" customWidth="1"/>
    <col min="6918" max="6918" width="9" style="4" customWidth="1"/>
    <col min="6919" max="7168" width="9" style="4"/>
    <col min="7169" max="7169" width="9.09765625" style="4" customWidth="1"/>
    <col min="7170" max="7171" width="9.19921875" style="4" customWidth="1"/>
    <col min="7172" max="7172" width="10" style="4" customWidth="1"/>
    <col min="7173" max="7173" width="11.3984375" style="4" customWidth="1"/>
    <col min="7174" max="7174" width="9" style="4" customWidth="1"/>
    <col min="7175" max="7424" width="9" style="4"/>
    <col min="7425" max="7425" width="9.09765625" style="4" customWidth="1"/>
    <col min="7426" max="7427" width="9.19921875" style="4" customWidth="1"/>
    <col min="7428" max="7428" width="10" style="4" customWidth="1"/>
    <col min="7429" max="7429" width="11.3984375" style="4" customWidth="1"/>
    <col min="7430" max="7430" width="9" style="4" customWidth="1"/>
    <col min="7431" max="7680" width="9" style="4"/>
    <col min="7681" max="7681" width="9.09765625" style="4" customWidth="1"/>
    <col min="7682" max="7683" width="9.19921875" style="4" customWidth="1"/>
    <col min="7684" max="7684" width="10" style="4" customWidth="1"/>
    <col min="7685" max="7685" width="11.3984375" style="4" customWidth="1"/>
    <col min="7686" max="7686" width="9" style="4" customWidth="1"/>
    <col min="7687" max="7936" width="9" style="4"/>
    <col min="7937" max="7937" width="9.09765625" style="4" customWidth="1"/>
    <col min="7938" max="7939" width="9.19921875" style="4" customWidth="1"/>
    <col min="7940" max="7940" width="10" style="4" customWidth="1"/>
    <col min="7941" max="7941" width="11.3984375" style="4" customWidth="1"/>
    <col min="7942" max="7942" width="9" style="4" customWidth="1"/>
    <col min="7943" max="8192" width="9" style="4"/>
    <col min="8193" max="8193" width="9.09765625" style="4" customWidth="1"/>
    <col min="8194" max="8195" width="9.19921875" style="4" customWidth="1"/>
    <col min="8196" max="8196" width="10" style="4" customWidth="1"/>
    <col min="8197" max="8197" width="11.3984375" style="4" customWidth="1"/>
    <col min="8198" max="8198" width="9" style="4" customWidth="1"/>
    <col min="8199" max="8448" width="9" style="4"/>
    <col min="8449" max="8449" width="9.09765625" style="4" customWidth="1"/>
    <col min="8450" max="8451" width="9.19921875" style="4" customWidth="1"/>
    <col min="8452" max="8452" width="10" style="4" customWidth="1"/>
    <col min="8453" max="8453" width="11.3984375" style="4" customWidth="1"/>
    <col min="8454" max="8454" width="9" style="4" customWidth="1"/>
    <col min="8455" max="8704" width="9" style="4"/>
    <col min="8705" max="8705" width="9.09765625" style="4" customWidth="1"/>
    <col min="8706" max="8707" width="9.19921875" style="4" customWidth="1"/>
    <col min="8708" max="8708" width="10" style="4" customWidth="1"/>
    <col min="8709" max="8709" width="11.3984375" style="4" customWidth="1"/>
    <col min="8710" max="8710" width="9" style="4" customWidth="1"/>
    <col min="8711" max="8960" width="9" style="4"/>
    <col min="8961" max="8961" width="9.09765625" style="4" customWidth="1"/>
    <col min="8962" max="8963" width="9.19921875" style="4" customWidth="1"/>
    <col min="8964" max="8964" width="10" style="4" customWidth="1"/>
    <col min="8965" max="8965" width="11.3984375" style="4" customWidth="1"/>
    <col min="8966" max="8966" width="9" style="4" customWidth="1"/>
    <col min="8967" max="9216" width="9" style="4"/>
    <col min="9217" max="9217" width="9.09765625" style="4" customWidth="1"/>
    <col min="9218" max="9219" width="9.19921875" style="4" customWidth="1"/>
    <col min="9220" max="9220" width="10" style="4" customWidth="1"/>
    <col min="9221" max="9221" width="11.3984375" style="4" customWidth="1"/>
    <col min="9222" max="9222" width="9" style="4" customWidth="1"/>
    <col min="9223" max="9472" width="9" style="4"/>
    <col min="9473" max="9473" width="9.09765625" style="4" customWidth="1"/>
    <col min="9474" max="9475" width="9.19921875" style="4" customWidth="1"/>
    <col min="9476" max="9476" width="10" style="4" customWidth="1"/>
    <col min="9477" max="9477" width="11.3984375" style="4" customWidth="1"/>
    <col min="9478" max="9478" width="9" style="4" customWidth="1"/>
    <col min="9479" max="9728" width="9" style="4"/>
    <col min="9729" max="9729" width="9.09765625" style="4" customWidth="1"/>
    <col min="9730" max="9731" width="9.19921875" style="4" customWidth="1"/>
    <col min="9732" max="9732" width="10" style="4" customWidth="1"/>
    <col min="9733" max="9733" width="11.3984375" style="4" customWidth="1"/>
    <col min="9734" max="9734" width="9" style="4" customWidth="1"/>
    <col min="9735" max="9984" width="9" style="4"/>
    <col min="9985" max="9985" width="9.09765625" style="4" customWidth="1"/>
    <col min="9986" max="9987" width="9.19921875" style="4" customWidth="1"/>
    <col min="9988" max="9988" width="10" style="4" customWidth="1"/>
    <col min="9989" max="9989" width="11.3984375" style="4" customWidth="1"/>
    <col min="9990" max="9990" width="9" style="4" customWidth="1"/>
    <col min="9991" max="10240" width="9" style="4"/>
    <col min="10241" max="10241" width="9.09765625" style="4" customWidth="1"/>
    <col min="10242" max="10243" width="9.19921875" style="4" customWidth="1"/>
    <col min="10244" max="10244" width="10" style="4" customWidth="1"/>
    <col min="10245" max="10245" width="11.3984375" style="4" customWidth="1"/>
    <col min="10246" max="10246" width="9" style="4" customWidth="1"/>
    <col min="10247" max="10496" width="9" style="4"/>
    <col min="10497" max="10497" width="9.09765625" style="4" customWidth="1"/>
    <col min="10498" max="10499" width="9.19921875" style="4" customWidth="1"/>
    <col min="10500" max="10500" width="10" style="4" customWidth="1"/>
    <col min="10501" max="10501" width="11.3984375" style="4" customWidth="1"/>
    <col min="10502" max="10502" width="9" style="4" customWidth="1"/>
    <col min="10503" max="10752" width="9" style="4"/>
    <col min="10753" max="10753" width="9.09765625" style="4" customWidth="1"/>
    <col min="10754" max="10755" width="9.19921875" style="4" customWidth="1"/>
    <col min="10756" max="10756" width="10" style="4" customWidth="1"/>
    <col min="10757" max="10757" width="11.3984375" style="4" customWidth="1"/>
    <col min="10758" max="10758" width="9" style="4" customWidth="1"/>
    <col min="10759" max="11008" width="9" style="4"/>
    <col min="11009" max="11009" width="9.09765625" style="4" customWidth="1"/>
    <col min="11010" max="11011" width="9.19921875" style="4" customWidth="1"/>
    <col min="11012" max="11012" width="10" style="4" customWidth="1"/>
    <col min="11013" max="11013" width="11.3984375" style="4" customWidth="1"/>
    <col min="11014" max="11014" width="9" style="4" customWidth="1"/>
    <col min="11015" max="11264" width="9" style="4"/>
    <col min="11265" max="11265" width="9.09765625" style="4" customWidth="1"/>
    <col min="11266" max="11267" width="9.19921875" style="4" customWidth="1"/>
    <col min="11268" max="11268" width="10" style="4" customWidth="1"/>
    <col min="11269" max="11269" width="11.3984375" style="4" customWidth="1"/>
    <col min="11270" max="11270" width="9" style="4" customWidth="1"/>
    <col min="11271" max="11520" width="9" style="4"/>
    <col min="11521" max="11521" width="9.09765625" style="4" customWidth="1"/>
    <col min="11522" max="11523" width="9.19921875" style="4" customWidth="1"/>
    <col min="11524" max="11524" width="10" style="4" customWidth="1"/>
    <col min="11525" max="11525" width="11.3984375" style="4" customWidth="1"/>
    <col min="11526" max="11526" width="9" style="4" customWidth="1"/>
    <col min="11527" max="11776" width="9" style="4"/>
    <col min="11777" max="11777" width="9.09765625" style="4" customWidth="1"/>
    <col min="11778" max="11779" width="9.19921875" style="4" customWidth="1"/>
    <col min="11780" max="11780" width="10" style="4" customWidth="1"/>
    <col min="11781" max="11781" width="11.3984375" style="4" customWidth="1"/>
    <col min="11782" max="11782" width="9" style="4" customWidth="1"/>
    <col min="11783" max="12032" width="9" style="4"/>
    <col min="12033" max="12033" width="9.09765625" style="4" customWidth="1"/>
    <col min="12034" max="12035" width="9.19921875" style="4" customWidth="1"/>
    <col min="12036" max="12036" width="10" style="4" customWidth="1"/>
    <col min="12037" max="12037" width="11.3984375" style="4" customWidth="1"/>
    <col min="12038" max="12038" width="9" style="4" customWidth="1"/>
    <col min="12039" max="12288" width="9" style="4"/>
    <col min="12289" max="12289" width="9.09765625" style="4" customWidth="1"/>
    <col min="12290" max="12291" width="9.19921875" style="4" customWidth="1"/>
    <col min="12292" max="12292" width="10" style="4" customWidth="1"/>
    <col min="12293" max="12293" width="11.3984375" style="4" customWidth="1"/>
    <col min="12294" max="12294" width="9" style="4" customWidth="1"/>
    <col min="12295" max="12544" width="9" style="4"/>
    <col min="12545" max="12545" width="9.09765625" style="4" customWidth="1"/>
    <col min="12546" max="12547" width="9.19921875" style="4" customWidth="1"/>
    <col min="12548" max="12548" width="10" style="4" customWidth="1"/>
    <col min="12549" max="12549" width="11.3984375" style="4" customWidth="1"/>
    <col min="12550" max="12550" width="9" style="4" customWidth="1"/>
    <col min="12551" max="12800" width="9" style="4"/>
    <col min="12801" max="12801" width="9.09765625" style="4" customWidth="1"/>
    <col min="12802" max="12803" width="9.19921875" style="4" customWidth="1"/>
    <col min="12804" max="12804" width="10" style="4" customWidth="1"/>
    <col min="12805" max="12805" width="11.3984375" style="4" customWidth="1"/>
    <col min="12806" max="12806" width="9" style="4" customWidth="1"/>
    <col min="12807" max="13056" width="9" style="4"/>
    <col min="13057" max="13057" width="9.09765625" style="4" customWidth="1"/>
    <col min="13058" max="13059" width="9.19921875" style="4" customWidth="1"/>
    <col min="13060" max="13060" width="10" style="4" customWidth="1"/>
    <col min="13061" max="13061" width="11.3984375" style="4" customWidth="1"/>
    <col min="13062" max="13062" width="9" style="4" customWidth="1"/>
    <col min="13063" max="13312" width="9" style="4"/>
    <col min="13313" max="13313" width="9.09765625" style="4" customWidth="1"/>
    <col min="13314" max="13315" width="9.19921875" style="4" customWidth="1"/>
    <col min="13316" max="13316" width="10" style="4" customWidth="1"/>
    <col min="13317" max="13317" width="11.3984375" style="4" customWidth="1"/>
    <col min="13318" max="13318" width="9" style="4" customWidth="1"/>
    <col min="13319" max="13568" width="9" style="4"/>
    <col min="13569" max="13569" width="9.09765625" style="4" customWidth="1"/>
    <col min="13570" max="13571" width="9.19921875" style="4" customWidth="1"/>
    <col min="13572" max="13572" width="10" style="4" customWidth="1"/>
    <col min="13573" max="13573" width="11.3984375" style="4" customWidth="1"/>
    <col min="13574" max="13574" width="9" style="4" customWidth="1"/>
    <col min="13575" max="13824" width="9" style="4"/>
    <col min="13825" max="13825" width="9.09765625" style="4" customWidth="1"/>
    <col min="13826" max="13827" width="9.19921875" style="4" customWidth="1"/>
    <col min="13828" max="13828" width="10" style="4" customWidth="1"/>
    <col min="13829" max="13829" width="11.3984375" style="4" customWidth="1"/>
    <col min="13830" max="13830" width="9" style="4" customWidth="1"/>
    <col min="13831" max="14080" width="9" style="4"/>
    <col min="14081" max="14081" width="9.09765625" style="4" customWidth="1"/>
    <col min="14082" max="14083" width="9.19921875" style="4" customWidth="1"/>
    <col min="14084" max="14084" width="10" style="4" customWidth="1"/>
    <col min="14085" max="14085" width="11.3984375" style="4" customWidth="1"/>
    <col min="14086" max="14086" width="9" style="4" customWidth="1"/>
    <col min="14087" max="14336" width="9" style="4"/>
    <col min="14337" max="14337" width="9.09765625" style="4" customWidth="1"/>
    <col min="14338" max="14339" width="9.19921875" style="4" customWidth="1"/>
    <col min="14340" max="14340" width="10" style="4" customWidth="1"/>
    <col min="14341" max="14341" width="11.3984375" style="4" customWidth="1"/>
    <col min="14342" max="14342" width="9" style="4" customWidth="1"/>
    <col min="14343" max="14592" width="9" style="4"/>
    <col min="14593" max="14593" width="9.09765625" style="4" customWidth="1"/>
    <col min="14594" max="14595" width="9.19921875" style="4" customWidth="1"/>
    <col min="14596" max="14596" width="10" style="4" customWidth="1"/>
    <col min="14597" max="14597" width="11.3984375" style="4" customWidth="1"/>
    <col min="14598" max="14598" width="9" style="4" customWidth="1"/>
    <col min="14599" max="14848" width="9" style="4"/>
    <col min="14849" max="14849" width="9.09765625" style="4" customWidth="1"/>
    <col min="14850" max="14851" width="9.19921875" style="4" customWidth="1"/>
    <col min="14852" max="14852" width="10" style="4" customWidth="1"/>
    <col min="14853" max="14853" width="11.3984375" style="4" customWidth="1"/>
    <col min="14854" max="14854" width="9" style="4" customWidth="1"/>
    <col min="14855" max="15104" width="9" style="4"/>
    <col min="15105" max="15105" width="9.09765625" style="4" customWidth="1"/>
    <col min="15106" max="15107" width="9.19921875" style="4" customWidth="1"/>
    <col min="15108" max="15108" width="10" style="4" customWidth="1"/>
    <col min="15109" max="15109" width="11.3984375" style="4" customWidth="1"/>
    <col min="15110" max="15110" width="9" style="4" customWidth="1"/>
    <col min="15111" max="15360" width="9" style="4"/>
    <col min="15361" max="15361" width="9.09765625" style="4" customWidth="1"/>
    <col min="15362" max="15363" width="9.19921875" style="4" customWidth="1"/>
    <col min="15364" max="15364" width="10" style="4" customWidth="1"/>
    <col min="15365" max="15365" width="11.3984375" style="4" customWidth="1"/>
    <col min="15366" max="15366" width="9" style="4" customWidth="1"/>
    <col min="15367" max="15616" width="9" style="4"/>
    <col min="15617" max="15617" width="9.09765625" style="4" customWidth="1"/>
    <col min="15618" max="15619" width="9.19921875" style="4" customWidth="1"/>
    <col min="15620" max="15620" width="10" style="4" customWidth="1"/>
    <col min="15621" max="15621" width="11.3984375" style="4" customWidth="1"/>
    <col min="15622" max="15622" width="9" style="4" customWidth="1"/>
    <col min="15623" max="15872" width="9" style="4"/>
    <col min="15873" max="15873" width="9.09765625" style="4" customWidth="1"/>
    <col min="15874" max="15875" width="9.19921875" style="4" customWidth="1"/>
    <col min="15876" max="15876" width="10" style="4" customWidth="1"/>
    <col min="15877" max="15877" width="11.3984375" style="4" customWidth="1"/>
    <col min="15878" max="15878" width="9" style="4" customWidth="1"/>
    <col min="15879" max="16128" width="9" style="4"/>
    <col min="16129" max="16129" width="9.09765625" style="4" customWidth="1"/>
    <col min="16130" max="16131" width="9.19921875" style="4" customWidth="1"/>
    <col min="16132" max="16132" width="10" style="4" customWidth="1"/>
    <col min="16133" max="16133" width="11.3984375" style="4" customWidth="1"/>
    <col min="16134" max="16134" width="9" style="4" customWidth="1"/>
    <col min="16135" max="16384" width="9" style="4"/>
  </cols>
  <sheetData>
    <row r="1" spans="1:8" x14ac:dyDescent="0.3">
      <c r="A1" s="1"/>
      <c r="B1" s="2" t="s">
        <v>0</v>
      </c>
      <c r="C1" s="2"/>
      <c r="D1" s="2"/>
      <c r="E1" s="2"/>
      <c r="F1" s="3"/>
    </row>
    <row r="2" spans="1:8" ht="57.6" x14ac:dyDescent="0.3">
      <c r="A2" s="5" t="s">
        <v>1</v>
      </c>
      <c r="B2" s="49" t="s">
        <v>86</v>
      </c>
      <c r="C2" s="49" t="s">
        <v>87</v>
      </c>
      <c r="D2" s="49" t="s">
        <v>88</v>
      </c>
      <c r="E2" s="5" t="s">
        <v>2</v>
      </c>
      <c r="F2" s="5" t="s">
        <v>3</v>
      </c>
      <c r="G2" s="4" t="s">
        <v>84</v>
      </c>
      <c r="H2" s="4" t="s">
        <v>89</v>
      </c>
    </row>
    <row r="3" spans="1:8" x14ac:dyDescent="0.3">
      <c r="A3" s="6">
        <v>0.5</v>
      </c>
      <c r="B3" s="6">
        <v>141</v>
      </c>
      <c r="C3" s="6">
        <v>123</v>
      </c>
      <c r="D3" s="6">
        <v>41</v>
      </c>
      <c r="E3" s="6">
        <v>42</v>
      </c>
      <c r="F3" s="6">
        <v>2004</v>
      </c>
      <c r="G3" s="51">
        <f>100*SUM(B3:D3)/SUM(B3:E3)</f>
        <v>87.896253602305478</v>
      </c>
      <c r="H3" s="4">
        <f>A3</f>
        <v>0.5</v>
      </c>
    </row>
    <row r="4" spans="1:8" x14ac:dyDescent="0.3">
      <c r="A4" s="6">
        <v>1.5</v>
      </c>
      <c r="B4" s="6">
        <v>116</v>
      </c>
      <c r="C4" s="6">
        <v>54</v>
      </c>
      <c r="D4" s="6">
        <v>12</v>
      </c>
      <c r="E4" s="6">
        <v>113</v>
      </c>
      <c r="F4" s="6">
        <v>2001</v>
      </c>
      <c r="G4" s="51">
        <f t="shared" ref="G4:G43" si="0">100*SUM(B4:D4)/SUM(B4:E4)</f>
        <v>61.694915254237287</v>
      </c>
      <c r="H4" s="4">
        <f t="shared" ref="H4:H43" si="1">A4</f>
        <v>1.5</v>
      </c>
    </row>
    <row r="5" spans="1:8" x14ac:dyDescent="0.3">
      <c r="A5" s="6">
        <v>2.2999999999999998</v>
      </c>
      <c r="B5" s="6">
        <v>117</v>
      </c>
      <c r="C5" s="6">
        <v>117</v>
      </c>
      <c r="D5" s="6">
        <v>45</v>
      </c>
      <c r="E5" s="6">
        <v>36</v>
      </c>
      <c r="F5" s="6">
        <v>1998</v>
      </c>
      <c r="G5" s="51">
        <f t="shared" si="0"/>
        <v>88.571428571428569</v>
      </c>
      <c r="H5" s="4">
        <f t="shared" si="1"/>
        <v>2.2999999999999998</v>
      </c>
    </row>
    <row r="6" spans="1:8" x14ac:dyDescent="0.3">
      <c r="A6" s="6">
        <v>3.5</v>
      </c>
      <c r="B6" s="6">
        <v>100</v>
      </c>
      <c r="C6" s="6">
        <v>146</v>
      </c>
      <c r="D6" s="6">
        <v>68</v>
      </c>
      <c r="E6" s="6">
        <v>56</v>
      </c>
      <c r="F6" s="6">
        <v>1995</v>
      </c>
      <c r="G6" s="51">
        <f t="shared" si="0"/>
        <v>84.86486486486487</v>
      </c>
      <c r="H6" s="4">
        <f t="shared" si="1"/>
        <v>3.5</v>
      </c>
    </row>
    <row r="7" spans="1:8" x14ac:dyDescent="0.3">
      <c r="A7" s="6">
        <v>4.5</v>
      </c>
      <c r="B7" s="6">
        <v>105</v>
      </c>
      <c r="C7" s="6">
        <v>96</v>
      </c>
      <c r="D7" s="6">
        <v>52</v>
      </c>
      <c r="E7" s="6">
        <v>48</v>
      </c>
      <c r="F7" s="6">
        <v>1992</v>
      </c>
      <c r="G7" s="51">
        <f t="shared" si="0"/>
        <v>84.053156146179404</v>
      </c>
      <c r="H7" s="4">
        <f t="shared" si="1"/>
        <v>4.5</v>
      </c>
    </row>
    <row r="8" spans="1:8" x14ac:dyDescent="0.3">
      <c r="A8" s="6">
        <v>5.5</v>
      </c>
      <c r="B8" s="6">
        <v>186</v>
      </c>
      <c r="C8" s="6">
        <v>140</v>
      </c>
      <c r="D8" s="6">
        <v>48</v>
      </c>
      <c r="E8" s="6">
        <v>67</v>
      </c>
      <c r="F8" s="6">
        <v>1989</v>
      </c>
      <c r="G8" s="51">
        <f t="shared" si="0"/>
        <v>84.807256235827666</v>
      </c>
      <c r="H8" s="4">
        <f t="shared" si="1"/>
        <v>5.5</v>
      </c>
    </row>
    <row r="9" spans="1:8" x14ac:dyDescent="0.3">
      <c r="A9" s="6">
        <v>6.5</v>
      </c>
      <c r="B9" s="6">
        <v>130</v>
      </c>
      <c r="C9" s="6">
        <v>105</v>
      </c>
      <c r="D9" s="6">
        <v>30</v>
      </c>
      <c r="E9" s="6">
        <v>42</v>
      </c>
      <c r="F9" s="6">
        <v>1986</v>
      </c>
      <c r="G9" s="51">
        <f t="shared" si="0"/>
        <v>86.31921824104235</v>
      </c>
      <c r="H9" s="4">
        <f t="shared" si="1"/>
        <v>6.5</v>
      </c>
    </row>
    <row r="10" spans="1:8" x14ac:dyDescent="0.3">
      <c r="A10" s="6">
        <v>7.5</v>
      </c>
      <c r="B10" s="6">
        <v>124</v>
      </c>
      <c r="C10" s="6">
        <v>139</v>
      </c>
      <c r="D10" s="6">
        <v>62</v>
      </c>
      <c r="E10" s="6">
        <v>56</v>
      </c>
      <c r="F10" s="6">
        <v>1983</v>
      </c>
      <c r="G10" s="51">
        <f t="shared" si="0"/>
        <v>85.30183727034121</v>
      </c>
      <c r="H10" s="4">
        <f t="shared" si="1"/>
        <v>7.5</v>
      </c>
    </row>
    <row r="11" spans="1:8" x14ac:dyDescent="0.3">
      <c r="A11" s="6">
        <v>8.5</v>
      </c>
      <c r="B11" s="6">
        <v>174</v>
      </c>
      <c r="C11" s="6">
        <v>93</v>
      </c>
      <c r="D11" s="6">
        <v>37</v>
      </c>
      <c r="E11" s="6">
        <v>42</v>
      </c>
      <c r="F11" s="6">
        <v>1980</v>
      </c>
      <c r="G11" s="51">
        <f t="shared" si="0"/>
        <v>87.861271676300575</v>
      </c>
      <c r="H11" s="4">
        <f t="shared" si="1"/>
        <v>8.5</v>
      </c>
    </row>
    <row r="12" spans="1:8" x14ac:dyDescent="0.3">
      <c r="A12" s="6">
        <v>9.5</v>
      </c>
      <c r="B12" s="6">
        <v>209</v>
      </c>
      <c r="C12" s="6">
        <v>88</v>
      </c>
      <c r="D12" s="6">
        <v>48</v>
      </c>
      <c r="E12" s="6">
        <v>52</v>
      </c>
      <c r="F12" s="6">
        <v>1977</v>
      </c>
      <c r="G12" s="51">
        <f t="shared" si="0"/>
        <v>86.901763224181366</v>
      </c>
      <c r="H12" s="4">
        <f t="shared" si="1"/>
        <v>9.5</v>
      </c>
    </row>
    <row r="13" spans="1:8" x14ac:dyDescent="0.3">
      <c r="A13" s="6">
        <v>10.5</v>
      </c>
      <c r="B13" s="6">
        <v>167</v>
      </c>
      <c r="C13" s="6">
        <v>133</v>
      </c>
      <c r="D13" s="6">
        <v>61</v>
      </c>
      <c r="E13" s="6">
        <v>49</v>
      </c>
      <c r="F13" s="6">
        <v>1974</v>
      </c>
      <c r="G13" s="51">
        <f t="shared" si="0"/>
        <v>88.048780487804876</v>
      </c>
      <c r="H13" s="4">
        <f t="shared" si="1"/>
        <v>10.5</v>
      </c>
    </row>
    <row r="14" spans="1:8" x14ac:dyDescent="0.3">
      <c r="A14" s="6">
        <v>11.2</v>
      </c>
      <c r="B14" s="6">
        <v>159</v>
      </c>
      <c r="C14" s="6">
        <v>90</v>
      </c>
      <c r="D14" s="6">
        <v>60</v>
      </c>
      <c r="E14" s="6">
        <v>53</v>
      </c>
      <c r="F14" s="6">
        <v>1972</v>
      </c>
      <c r="G14" s="51">
        <f t="shared" si="0"/>
        <v>85.359116022099442</v>
      </c>
      <c r="H14" s="4">
        <f t="shared" si="1"/>
        <v>11.2</v>
      </c>
    </row>
    <row r="15" spans="1:8" x14ac:dyDescent="0.3">
      <c r="A15" s="6">
        <v>12.5</v>
      </c>
      <c r="B15" s="6">
        <v>149</v>
      </c>
      <c r="C15" s="6">
        <v>103</v>
      </c>
      <c r="D15" s="6">
        <v>47</v>
      </c>
      <c r="E15" s="6">
        <v>73</v>
      </c>
      <c r="F15" s="6">
        <v>1968</v>
      </c>
      <c r="G15" s="51">
        <f t="shared" si="0"/>
        <v>80.376344086021504</v>
      </c>
      <c r="H15" s="4">
        <f t="shared" si="1"/>
        <v>12.5</v>
      </c>
    </row>
    <row r="16" spans="1:8" x14ac:dyDescent="0.3">
      <c r="A16" s="6">
        <v>13.5</v>
      </c>
      <c r="B16" s="6">
        <v>145</v>
      </c>
      <c r="C16" s="6">
        <v>67</v>
      </c>
      <c r="D16" s="6">
        <v>27</v>
      </c>
      <c r="E16" s="6">
        <v>60</v>
      </c>
      <c r="F16" s="6">
        <v>1965</v>
      </c>
      <c r="G16" s="51">
        <f t="shared" si="0"/>
        <v>79.933110367892979</v>
      </c>
      <c r="H16" s="4">
        <f t="shared" si="1"/>
        <v>13.5</v>
      </c>
    </row>
    <row r="17" spans="1:8" x14ac:dyDescent="0.3">
      <c r="A17" s="6">
        <v>14.5</v>
      </c>
      <c r="B17" s="6">
        <v>157</v>
      </c>
      <c r="C17" s="6">
        <v>89</v>
      </c>
      <c r="D17" s="6">
        <v>39</v>
      </c>
      <c r="E17" s="6">
        <v>113</v>
      </c>
      <c r="F17" s="6">
        <v>1962</v>
      </c>
      <c r="G17" s="51">
        <f t="shared" si="0"/>
        <v>71.608040201005025</v>
      </c>
      <c r="H17" s="4">
        <f t="shared" si="1"/>
        <v>14.5</v>
      </c>
    </row>
    <row r="18" spans="1:8" x14ac:dyDescent="0.3">
      <c r="A18" s="6">
        <v>15.5</v>
      </c>
      <c r="B18" s="6">
        <v>195</v>
      </c>
      <c r="C18" s="6">
        <v>67</v>
      </c>
      <c r="D18" s="6">
        <v>25</v>
      </c>
      <c r="E18" s="6">
        <v>99</v>
      </c>
      <c r="F18" s="6">
        <v>1959</v>
      </c>
      <c r="G18" s="51">
        <f t="shared" si="0"/>
        <v>74.352331606217618</v>
      </c>
      <c r="H18" s="4">
        <f t="shared" si="1"/>
        <v>15.5</v>
      </c>
    </row>
    <row r="19" spans="1:8" x14ac:dyDescent="0.3">
      <c r="A19" s="6">
        <v>16.5</v>
      </c>
      <c r="B19" s="6">
        <v>90</v>
      </c>
      <c r="C19" s="6">
        <v>31</v>
      </c>
      <c r="D19" s="6">
        <v>13</v>
      </c>
      <c r="E19" s="6">
        <v>306</v>
      </c>
      <c r="F19" s="6">
        <v>1956</v>
      </c>
      <c r="G19" s="51">
        <f t="shared" si="0"/>
        <v>30.454545454545453</v>
      </c>
      <c r="H19" s="4">
        <f t="shared" si="1"/>
        <v>16.5</v>
      </c>
    </row>
    <row r="20" spans="1:8" x14ac:dyDescent="0.3">
      <c r="A20" s="6">
        <v>17.5</v>
      </c>
      <c r="B20" s="6">
        <v>52</v>
      </c>
      <c r="C20" s="6">
        <v>8</v>
      </c>
      <c r="D20" s="6">
        <v>5</v>
      </c>
      <c r="E20" s="6">
        <v>323</v>
      </c>
      <c r="F20" s="6">
        <v>1954</v>
      </c>
      <c r="G20" s="51">
        <f t="shared" si="0"/>
        <v>16.75257731958763</v>
      </c>
      <c r="H20" s="4">
        <f t="shared" si="1"/>
        <v>17.5</v>
      </c>
    </row>
    <row r="21" spans="1:8" x14ac:dyDescent="0.3">
      <c r="A21" s="6">
        <v>18.5</v>
      </c>
      <c r="B21" s="6">
        <v>57</v>
      </c>
      <c r="C21" s="6">
        <v>5</v>
      </c>
      <c r="D21" s="6">
        <v>2</v>
      </c>
      <c r="E21" s="6">
        <v>283</v>
      </c>
      <c r="F21" s="6">
        <v>1951</v>
      </c>
      <c r="G21" s="51">
        <f t="shared" si="0"/>
        <v>18.443804034582133</v>
      </c>
      <c r="H21" s="4">
        <f t="shared" si="1"/>
        <v>18.5</v>
      </c>
    </row>
    <row r="22" spans="1:8" x14ac:dyDescent="0.3">
      <c r="A22" s="6">
        <v>19.5</v>
      </c>
      <c r="B22" s="6">
        <v>44</v>
      </c>
      <c r="C22" s="6">
        <v>17</v>
      </c>
      <c r="D22" s="6">
        <v>5</v>
      </c>
      <c r="E22" s="6">
        <v>290</v>
      </c>
      <c r="F22" s="6">
        <v>1948</v>
      </c>
      <c r="G22" s="51">
        <f t="shared" si="0"/>
        <v>18.539325842696631</v>
      </c>
      <c r="H22" s="4">
        <f t="shared" si="1"/>
        <v>19.5</v>
      </c>
    </row>
    <row r="23" spans="1:8" x14ac:dyDescent="0.3">
      <c r="A23" s="6">
        <v>20.5</v>
      </c>
      <c r="B23" s="6">
        <v>36</v>
      </c>
      <c r="C23" s="6">
        <v>25</v>
      </c>
      <c r="D23" s="6">
        <v>9</v>
      </c>
      <c r="E23" s="6">
        <v>280</v>
      </c>
      <c r="F23" s="6">
        <v>1945</v>
      </c>
      <c r="G23" s="51">
        <f t="shared" si="0"/>
        <v>20</v>
      </c>
      <c r="H23" s="4">
        <f t="shared" si="1"/>
        <v>20.5</v>
      </c>
    </row>
    <row r="24" spans="1:8" x14ac:dyDescent="0.3">
      <c r="A24" s="6">
        <v>21.5</v>
      </c>
      <c r="B24" s="6">
        <v>41</v>
      </c>
      <c r="C24" s="6">
        <v>10</v>
      </c>
      <c r="D24" s="6">
        <v>1</v>
      </c>
      <c r="E24" s="6">
        <v>300</v>
      </c>
      <c r="F24" s="6">
        <v>1942</v>
      </c>
      <c r="G24" s="51">
        <f t="shared" si="0"/>
        <v>14.772727272727273</v>
      </c>
      <c r="H24" s="4">
        <f t="shared" si="1"/>
        <v>21.5</v>
      </c>
    </row>
    <row r="25" spans="1:8" x14ac:dyDescent="0.3">
      <c r="A25" s="6">
        <v>22.5</v>
      </c>
      <c r="B25" s="6">
        <v>31</v>
      </c>
      <c r="C25" s="6">
        <v>14</v>
      </c>
      <c r="D25" s="6">
        <v>12</v>
      </c>
      <c r="E25" s="6">
        <v>298</v>
      </c>
      <c r="F25" s="6">
        <v>1939</v>
      </c>
      <c r="G25" s="51">
        <f t="shared" si="0"/>
        <v>16.056338028169016</v>
      </c>
      <c r="H25" s="4">
        <f t="shared" si="1"/>
        <v>22.5</v>
      </c>
    </row>
    <row r="26" spans="1:8" x14ac:dyDescent="0.3">
      <c r="A26" s="6">
        <v>23.5</v>
      </c>
      <c r="B26" s="6">
        <v>45</v>
      </c>
      <c r="C26" s="6">
        <v>15</v>
      </c>
      <c r="D26" s="6">
        <v>2</v>
      </c>
      <c r="E26" s="6">
        <v>314</v>
      </c>
      <c r="F26" s="6">
        <v>1936</v>
      </c>
      <c r="G26" s="51">
        <f t="shared" si="0"/>
        <v>16.48936170212766</v>
      </c>
      <c r="H26" s="4">
        <f t="shared" si="1"/>
        <v>23.5</v>
      </c>
    </row>
    <row r="27" spans="1:8" x14ac:dyDescent="0.3">
      <c r="A27" s="6">
        <v>24.5</v>
      </c>
      <c r="B27" s="6">
        <v>45</v>
      </c>
      <c r="C27" s="6">
        <v>41</v>
      </c>
      <c r="D27" s="6">
        <v>9</v>
      </c>
      <c r="E27" s="6">
        <v>232</v>
      </c>
      <c r="F27" s="6">
        <v>1933</v>
      </c>
      <c r="G27" s="51">
        <f t="shared" si="0"/>
        <v>29.051987767584098</v>
      </c>
      <c r="H27" s="4">
        <f t="shared" si="1"/>
        <v>24.5</v>
      </c>
    </row>
    <row r="28" spans="1:8" x14ac:dyDescent="0.3">
      <c r="A28" s="6">
        <v>25.5</v>
      </c>
      <c r="B28" s="6">
        <v>23</v>
      </c>
      <c r="C28" s="6">
        <v>9</v>
      </c>
      <c r="D28" s="6">
        <v>2</v>
      </c>
      <c r="E28" s="6">
        <v>320</v>
      </c>
      <c r="F28" s="6">
        <v>1930</v>
      </c>
      <c r="G28" s="51">
        <f t="shared" si="0"/>
        <v>9.6045197740112993</v>
      </c>
      <c r="H28" s="4">
        <f t="shared" si="1"/>
        <v>25.5</v>
      </c>
    </row>
    <row r="29" spans="1:8" x14ac:dyDescent="0.3">
      <c r="A29" s="6">
        <v>26.5</v>
      </c>
      <c r="B29" s="6">
        <v>37</v>
      </c>
      <c r="C29" s="6">
        <v>11</v>
      </c>
      <c r="D29" s="6">
        <v>1</v>
      </c>
      <c r="E29" s="6">
        <v>412</v>
      </c>
      <c r="F29" s="6">
        <v>1927</v>
      </c>
      <c r="G29" s="51">
        <f t="shared" si="0"/>
        <v>10.629067245119305</v>
      </c>
      <c r="H29" s="4">
        <f t="shared" si="1"/>
        <v>26.5</v>
      </c>
    </row>
    <row r="30" spans="1:8" x14ac:dyDescent="0.3">
      <c r="A30" s="6">
        <v>27.5</v>
      </c>
      <c r="B30" s="6">
        <v>42</v>
      </c>
      <c r="C30" s="6">
        <v>13</v>
      </c>
      <c r="D30" s="6">
        <v>3</v>
      </c>
      <c r="E30" s="6">
        <v>286</v>
      </c>
      <c r="F30" s="6">
        <v>1924</v>
      </c>
      <c r="G30" s="51">
        <f t="shared" si="0"/>
        <v>16.86046511627907</v>
      </c>
      <c r="H30" s="4">
        <f t="shared" si="1"/>
        <v>27.5</v>
      </c>
    </row>
    <row r="31" spans="1:8" x14ac:dyDescent="0.3">
      <c r="A31" s="6">
        <v>28.5</v>
      </c>
      <c r="B31" s="6">
        <v>38</v>
      </c>
      <c r="C31" s="6">
        <v>10</v>
      </c>
      <c r="D31" s="6">
        <v>0</v>
      </c>
      <c r="E31" s="6">
        <v>305</v>
      </c>
      <c r="F31" s="6">
        <v>1921</v>
      </c>
      <c r="G31" s="51">
        <f t="shared" si="0"/>
        <v>13.597733711048159</v>
      </c>
      <c r="H31" s="4">
        <f t="shared" si="1"/>
        <v>28.5</v>
      </c>
    </row>
    <row r="32" spans="1:8" x14ac:dyDescent="0.3">
      <c r="A32" s="6">
        <v>29.5</v>
      </c>
      <c r="B32" s="6">
        <v>31</v>
      </c>
      <c r="C32" s="6">
        <v>8</v>
      </c>
      <c r="D32" s="6">
        <v>1</v>
      </c>
      <c r="E32" s="6">
        <v>299</v>
      </c>
      <c r="F32" s="6">
        <v>1918</v>
      </c>
      <c r="G32" s="51">
        <f t="shared" si="0"/>
        <v>11.799410029498524</v>
      </c>
      <c r="H32" s="4">
        <f t="shared" si="1"/>
        <v>29.5</v>
      </c>
    </row>
    <row r="33" spans="1:8" x14ac:dyDescent="0.3">
      <c r="A33" s="6">
        <v>30.5</v>
      </c>
      <c r="B33" s="6">
        <v>56</v>
      </c>
      <c r="C33" s="6">
        <v>15</v>
      </c>
      <c r="D33" s="6">
        <v>2</v>
      </c>
      <c r="E33" s="6">
        <v>270</v>
      </c>
      <c r="F33" s="6">
        <v>1915</v>
      </c>
      <c r="G33" s="51">
        <f t="shared" si="0"/>
        <v>21.282798833819243</v>
      </c>
      <c r="H33" s="4">
        <f t="shared" si="1"/>
        <v>30.5</v>
      </c>
    </row>
    <row r="34" spans="1:8" x14ac:dyDescent="0.3">
      <c r="A34" s="6">
        <v>31.5</v>
      </c>
      <c r="B34" s="6">
        <v>44</v>
      </c>
      <c r="C34" s="6">
        <v>29</v>
      </c>
      <c r="D34" s="6">
        <v>2</v>
      </c>
      <c r="E34" s="6">
        <v>271</v>
      </c>
      <c r="F34" s="6">
        <v>1912</v>
      </c>
      <c r="G34" s="51">
        <f t="shared" si="0"/>
        <v>21.676300578034681</v>
      </c>
      <c r="H34" s="4">
        <f t="shared" si="1"/>
        <v>31.5</v>
      </c>
    </row>
    <row r="35" spans="1:8" x14ac:dyDescent="0.3">
      <c r="A35" s="6">
        <v>32.5</v>
      </c>
      <c r="B35" s="6">
        <v>30</v>
      </c>
      <c r="C35" s="6">
        <v>7</v>
      </c>
      <c r="D35" s="6">
        <v>2</v>
      </c>
      <c r="E35" s="6">
        <v>364</v>
      </c>
      <c r="F35" s="6">
        <v>1909</v>
      </c>
      <c r="G35" s="51">
        <f t="shared" si="0"/>
        <v>9.67741935483871</v>
      </c>
      <c r="H35" s="4">
        <f t="shared" si="1"/>
        <v>32.5</v>
      </c>
    </row>
    <row r="36" spans="1:8" x14ac:dyDescent="0.3">
      <c r="A36" s="6">
        <v>33.5</v>
      </c>
      <c r="B36" s="6">
        <v>26</v>
      </c>
      <c r="C36" s="6">
        <v>5</v>
      </c>
      <c r="D36" s="6">
        <v>3</v>
      </c>
      <c r="E36" s="6">
        <v>301</v>
      </c>
      <c r="F36" s="6">
        <v>1906</v>
      </c>
      <c r="G36" s="51">
        <f t="shared" si="0"/>
        <v>10.149253731343284</v>
      </c>
      <c r="H36" s="4">
        <f t="shared" si="1"/>
        <v>33.5</v>
      </c>
    </row>
    <row r="37" spans="1:8" x14ac:dyDescent="0.3">
      <c r="A37" s="6">
        <v>34.5</v>
      </c>
      <c r="B37" s="6">
        <v>36</v>
      </c>
      <c r="C37" s="6">
        <v>9</v>
      </c>
      <c r="D37" s="6">
        <v>1</v>
      </c>
      <c r="E37" s="6">
        <v>313</v>
      </c>
      <c r="F37" s="6">
        <v>1904</v>
      </c>
      <c r="G37" s="51">
        <f t="shared" si="0"/>
        <v>12.813370473537605</v>
      </c>
      <c r="H37" s="4">
        <f t="shared" si="1"/>
        <v>34.5</v>
      </c>
    </row>
    <row r="38" spans="1:8" x14ac:dyDescent="0.3">
      <c r="A38" s="6">
        <v>35.5</v>
      </c>
      <c r="B38" s="6">
        <v>20</v>
      </c>
      <c r="C38" s="6">
        <v>7</v>
      </c>
      <c r="D38" s="6">
        <v>2</v>
      </c>
      <c r="E38" s="6">
        <v>315</v>
      </c>
      <c r="F38" s="6">
        <v>1901</v>
      </c>
      <c r="G38" s="51">
        <f t="shared" si="0"/>
        <v>8.4302325581395348</v>
      </c>
      <c r="H38" s="4">
        <f t="shared" si="1"/>
        <v>35.5</v>
      </c>
    </row>
    <row r="39" spans="1:8" x14ac:dyDescent="0.3">
      <c r="A39" s="6">
        <v>36.5</v>
      </c>
      <c r="B39" s="6">
        <v>28</v>
      </c>
      <c r="C39" s="6">
        <v>5</v>
      </c>
      <c r="D39" s="6">
        <v>5</v>
      </c>
      <c r="E39" s="6">
        <v>278</v>
      </c>
      <c r="F39" s="6">
        <v>1898</v>
      </c>
      <c r="G39" s="51">
        <f t="shared" si="0"/>
        <v>12.025316455696203</v>
      </c>
      <c r="H39" s="4">
        <f t="shared" si="1"/>
        <v>36.5</v>
      </c>
    </row>
    <row r="40" spans="1:8" x14ac:dyDescent="0.3">
      <c r="A40" s="6">
        <v>37.5</v>
      </c>
      <c r="B40" s="6">
        <v>24</v>
      </c>
      <c r="C40" s="6">
        <v>5</v>
      </c>
      <c r="D40" s="6">
        <v>2</v>
      </c>
      <c r="E40" s="6">
        <v>352</v>
      </c>
      <c r="F40" s="6">
        <v>1895</v>
      </c>
      <c r="G40" s="51">
        <f t="shared" si="0"/>
        <v>8.0939947780678843</v>
      </c>
      <c r="H40" s="4">
        <f t="shared" si="1"/>
        <v>37.5</v>
      </c>
    </row>
    <row r="41" spans="1:8" x14ac:dyDescent="0.3">
      <c r="A41" s="6">
        <v>38.5</v>
      </c>
      <c r="B41" s="6">
        <v>34</v>
      </c>
      <c r="C41" s="6">
        <v>16</v>
      </c>
      <c r="D41" s="6">
        <v>2</v>
      </c>
      <c r="E41" s="6">
        <v>271</v>
      </c>
      <c r="F41" s="6">
        <v>1892</v>
      </c>
      <c r="G41" s="51">
        <f t="shared" si="0"/>
        <v>16.099071207430342</v>
      </c>
      <c r="H41" s="4">
        <f t="shared" si="1"/>
        <v>38.5</v>
      </c>
    </row>
    <row r="42" spans="1:8" x14ac:dyDescent="0.3">
      <c r="A42" s="6">
        <v>39.5</v>
      </c>
      <c r="B42" s="6">
        <v>34</v>
      </c>
      <c r="C42" s="6">
        <v>6</v>
      </c>
      <c r="D42" s="6">
        <v>5</v>
      </c>
      <c r="E42" s="6">
        <v>299</v>
      </c>
      <c r="F42" s="6">
        <v>1889</v>
      </c>
      <c r="G42" s="51">
        <f t="shared" si="0"/>
        <v>13.081395348837209</v>
      </c>
      <c r="H42" s="4">
        <f t="shared" si="1"/>
        <v>39.5</v>
      </c>
    </row>
    <row r="43" spans="1:8" x14ac:dyDescent="0.3">
      <c r="A43" s="6">
        <v>40.5</v>
      </c>
      <c r="B43" s="6">
        <v>24</v>
      </c>
      <c r="C43" s="6">
        <v>8</v>
      </c>
      <c r="D43" s="6">
        <v>2</v>
      </c>
      <c r="E43" s="6">
        <v>231</v>
      </c>
      <c r="F43" s="6">
        <v>1886</v>
      </c>
      <c r="G43" s="51">
        <f t="shared" si="0"/>
        <v>12.830188679245284</v>
      </c>
      <c r="H43" s="4">
        <f t="shared" si="1"/>
        <v>40.5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</vt:lpstr>
      <vt:lpstr>PE0305-GC1</vt:lpstr>
      <vt:lpstr>MRD05-6GC</vt:lpstr>
      <vt:lpstr>MRD05-04GC</vt:lpstr>
      <vt:lpstr>MRD05-04BC</vt:lpstr>
      <vt:lpstr>PE0305-GC1 graph</vt:lpstr>
      <vt:lpstr>MRD05-6GC graph</vt:lpstr>
      <vt:lpstr>MRD05-04GC graph</vt:lpstr>
      <vt:lpstr>MRD05-04BC graph</vt:lpstr>
      <vt:lpstr>'PE0305-GC1'!Print_Titles</vt:lpstr>
    </vt:vector>
  </TitlesOfParts>
  <Company>UNC Pembroke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Farley</dc:creator>
  <cp:lastModifiedBy>Martin Farley</cp:lastModifiedBy>
  <cp:lastPrinted>2011-10-20T15:17:04Z</cp:lastPrinted>
  <dcterms:created xsi:type="dcterms:W3CDTF">2011-06-16T17:39:54Z</dcterms:created>
  <dcterms:modified xsi:type="dcterms:W3CDTF">2014-05-21T14:51:54Z</dcterms:modified>
</cp:coreProperties>
</file>